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hare\Računovodstvo\9. NBS - Izvestaji\IZVESTAJI NBS - novi\Izvestaji za sajt\2025\"/>
    </mc:Choice>
  </mc:AlternateContent>
  <xr:revisionPtr revIDLastSave="0" documentId="13_ncr:1_{B1E47CA5-A5B0-43E2-B1E2-2ED798DC3841}" xr6:coauthVersionLast="47" xr6:coauthVersionMax="47" xr10:uidLastSave="{00000000-0000-0000-0000-000000000000}"/>
  <bookViews>
    <workbookView xWindow="-120" yWindow="-120" windowWidth="29040" windowHeight="15720" xr2:uid="{8C217E61-3E83-4ED8-AA04-A238CCD8E55F}"/>
  </bookViews>
  <sheets>
    <sheet name="Promene na kapitalu-2025 3009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F15" i="1"/>
  <c r="J14" i="1"/>
  <c r="H14" i="1"/>
  <c r="F14" i="1"/>
  <c r="D14" i="1"/>
  <c r="D15" i="1" s="1"/>
  <c r="B14" i="1"/>
  <c r="B15" i="1" s="1"/>
  <c r="J13" i="1"/>
  <c r="F13" i="1"/>
  <c r="L13" i="1" s="1"/>
  <c r="L12" i="1"/>
  <c r="J12" i="1"/>
  <c r="H11" i="1"/>
  <c r="H15" i="1" s="1"/>
  <c r="L14" i="1" l="1"/>
  <c r="L11" i="1"/>
  <c r="L15" i="1" s="1"/>
</calcChain>
</file>

<file path=xl/sharedStrings.xml><?xml version="1.0" encoding="utf-8"?>
<sst xmlns="http://schemas.openxmlformats.org/spreadsheetml/2006/main" count="18" uniqueCount="15">
  <si>
    <t>Akcijski kapital</t>
  </si>
  <si>
    <t>Emisiona premija</t>
  </si>
  <si>
    <t>Rezerve iz dobiti</t>
  </si>
  <si>
    <t xml:space="preserve">Revalorizacione rezerve i nerealizovani dobici/gubici </t>
  </si>
  <si>
    <t>Rezultat perioda</t>
  </si>
  <si>
    <t>Ukupno</t>
  </si>
  <si>
    <t>Stanje na dan 01. januara 2024.</t>
  </si>
  <si>
    <t>Ukupan ostali rezultat perioda</t>
  </si>
  <si>
    <t>Dobit tekuće godine</t>
  </si>
  <si>
    <t>Prenos na rezerve</t>
  </si>
  <si>
    <t>Ostalo-povećanje</t>
  </si>
  <si>
    <t>Stanje na dan 31. decembra 2024.</t>
  </si>
  <si>
    <t>Stanje na dan 01.januara 2025.</t>
  </si>
  <si>
    <t>Ostalo - povećanje</t>
  </si>
  <si>
    <t>Stanje na dan 30.septembar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</si>
</sst>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000000"/>
      <name val="Trebuchet MS"/>
      <family val="2"/>
    </font>
    <font>
      <b/>
      <sz val="9"/>
      <color theme="1"/>
      <name val="Trebuchet MS"/>
      <family val="2"/>
    </font>
    <font>
      <sz val="9"/>
      <color rgb="FF000000"/>
      <name val="Trebuchet MS"/>
      <family val="2"/>
    </font>
    <font>
      <sz val="9"/>
      <color theme="1"/>
      <name val="Trebuchet MS"/>
      <family val="2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right" vertical="center" wrapText="1"/>
    </xf>
    <xf numFmtId="41" fontId="2" fillId="0" borderId="0" xfId="1" applyFont="1" applyAlignment="1">
      <alignment vertical="center" wrapText="1"/>
    </xf>
    <xf numFmtId="41" fontId="5" fillId="0" borderId="0" xfId="1" applyFont="1" applyAlignment="1">
      <alignment horizontal="right" vertical="center"/>
    </xf>
    <xf numFmtId="41" fontId="2" fillId="0" borderId="0" xfId="1" applyFont="1"/>
    <xf numFmtId="41" fontId="2" fillId="0" borderId="0" xfId="1" applyFont="1" applyAlignment="1">
      <alignment vertical="center"/>
    </xf>
    <xf numFmtId="41" fontId="3" fillId="0" borderId="0" xfId="1" applyFont="1" applyAlignment="1">
      <alignment horizontal="right" vertical="center"/>
    </xf>
    <xf numFmtId="41" fontId="6" fillId="0" borderId="0" xfId="1" applyFont="1" applyAlignment="1">
      <alignment horizontal="right" vertical="center"/>
    </xf>
    <xf numFmtId="41" fontId="4" fillId="0" borderId="0" xfId="1" applyFont="1" applyAlignment="1">
      <alignment horizontal="right" vertical="center"/>
    </xf>
    <xf numFmtId="41" fontId="5" fillId="0" borderId="1" xfId="1" applyFont="1" applyBorder="1" applyAlignment="1">
      <alignment horizontal="right" vertical="center"/>
    </xf>
    <xf numFmtId="41" fontId="7" fillId="0" borderId="0" xfId="1" applyFont="1" applyAlignment="1">
      <alignment horizontal="right" vertical="center" wrapText="1"/>
    </xf>
    <xf numFmtId="41" fontId="7" fillId="0" borderId="0" xfId="1" applyFont="1" applyAlignment="1">
      <alignment horizontal="right" vertical="center"/>
    </xf>
    <xf numFmtId="41" fontId="4" fillId="0" borderId="1" xfId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1" fontId="6" fillId="0" borderId="0" xfId="1" applyFont="1" applyAlignment="1">
      <alignment horizontal="right" vertical="center" wrapText="1"/>
    </xf>
    <xf numFmtId="41" fontId="6" fillId="0" borderId="0" xfId="1" applyFont="1" applyFill="1" applyAlignment="1">
      <alignment horizontal="right" vertical="center"/>
    </xf>
    <xf numFmtId="41" fontId="3" fillId="0" borderId="1" xfId="1" applyFont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orica.milutinovic\AppData\Local\Microsoft\Windows\INetCache\Content.Outlook\IPFIUIP9\Tabela%2029-Kapital-%2031122025.xlsx" TargetMode="External"/><Relationship Id="rId1" Type="http://schemas.openxmlformats.org/officeDocument/2006/relationships/externalLinkPath" Target="file:///C:\Users\zorica.milutinovic\AppData\Local\Microsoft\Windows\INetCache\Content.Outlook\IPFIUIP9\Tabela%2029-Kapital-%2031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mene na kapitalu-2025 311225"/>
      <sheetName val="BB 2025"/>
      <sheetName val="Promene na kapitalu-2025 300925"/>
      <sheetName val="bb300925"/>
      <sheetName val="Promene na kapitalu-2024"/>
      <sheetName val="BB 2024"/>
      <sheetName val="Promene na kapitalu-2023"/>
      <sheetName val="29. Tabela"/>
      <sheetName val="Tab 29-str. 92"/>
      <sheetName val="Promene na kapitalu-2022"/>
      <sheetName val="kl 8-311223-bez kon rezul"/>
    </sheetNames>
    <sheetDataSet>
      <sheetData sheetId="0"/>
      <sheetData sheetId="1">
        <row r="16">
          <cell r="K16">
            <v>-1604125.2015799999</v>
          </cell>
        </row>
        <row r="22">
          <cell r="K22">
            <v>-1604125.2015799999</v>
          </cell>
        </row>
      </sheetData>
      <sheetData sheetId="2"/>
      <sheetData sheetId="3">
        <row r="7">
          <cell r="K7">
            <v>2694851.7</v>
          </cell>
        </row>
        <row r="13">
          <cell r="K13">
            <v>5.4</v>
          </cell>
        </row>
        <row r="23">
          <cell r="L23">
            <v>19987.256559999823</v>
          </cell>
        </row>
        <row r="27">
          <cell r="I27">
            <v>1395910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3C7C-7082-4951-B2F3-D1A99B2CE366}">
  <dimension ref="A1:L16"/>
  <sheetViews>
    <sheetView tabSelected="1" workbookViewId="0">
      <selection activeCell="A15" sqref="A15"/>
    </sheetView>
  </sheetViews>
  <sheetFormatPr defaultRowHeight="15" x14ac:dyDescent="0.25"/>
  <cols>
    <col min="1" max="1" width="37.42578125" customWidth="1"/>
    <col min="2" max="2" width="19.140625" customWidth="1"/>
    <col min="3" max="3" width="2.42578125" customWidth="1"/>
    <col min="5" max="5" width="2.28515625" customWidth="1"/>
    <col min="6" max="6" width="14" customWidth="1"/>
    <col min="7" max="7" width="2.140625" customWidth="1"/>
    <col min="8" max="8" width="14" customWidth="1"/>
    <col min="9" max="9" width="2.42578125" customWidth="1"/>
    <col min="10" max="10" width="12.28515625" customWidth="1"/>
    <col min="11" max="11" width="3.140625" customWidth="1"/>
    <col min="12" max="12" width="10.140625" bestFit="1" customWidth="1"/>
  </cols>
  <sheetData>
    <row r="1" spans="1:12" ht="60.75" thickBot="1" x14ac:dyDescent="0.3">
      <c r="A1" s="1"/>
      <c r="B1" s="2" t="s">
        <v>0</v>
      </c>
      <c r="C1" s="1"/>
      <c r="D1" s="2" t="s">
        <v>1</v>
      </c>
      <c r="E1" s="1"/>
      <c r="F1" s="2" t="s">
        <v>2</v>
      </c>
      <c r="G1" s="3"/>
      <c r="H1" s="2" t="s">
        <v>3</v>
      </c>
      <c r="I1" s="1"/>
      <c r="J1" s="2" t="s">
        <v>4</v>
      </c>
      <c r="K1" s="3"/>
      <c r="L1" s="2" t="s">
        <v>5</v>
      </c>
    </row>
    <row r="2" spans="1:12" x14ac:dyDescent="0.25">
      <c r="A2" s="4"/>
      <c r="B2" s="4"/>
      <c r="C2" s="5"/>
      <c r="D2" s="4"/>
      <c r="E2" s="5"/>
      <c r="F2" s="4"/>
      <c r="G2" s="5"/>
      <c r="H2" s="4"/>
      <c r="I2" s="5"/>
      <c r="J2" s="4"/>
      <c r="K2" s="5"/>
      <c r="L2" s="4"/>
    </row>
    <row r="3" spans="1:12" x14ac:dyDescent="0.25">
      <c r="A3" s="6" t="s">
        <v>6</v>
      </c>
      <c r="B3" s="7">
        <v>4212124</v>
      </c>
      <c r="C3" s="5"/>
      <c r="D3" s="7">
        <v>168173</v>
      </c>
      <c r="E3" s="5"/>
      <c r="F3" s="7">
        <v>339697</v>
      </c>
      <c r="G3" s="5"/>
      <c r="H3" s="7">
        <v>643175</v>
      </c>
      <c r="I3" s="5"/>
      <c r="J3" s="8">
        <v>1105575</v>
      </c>
      <c r="K3" s="5"/>
      <c r="L3" s="8">
        <v>6468744</v>
      </c>
    </row>
    <row r="4" spans="1:12" x14ac:dyDescent="0.25">
      <c r="A4" s="9" t="s">
        <v>7</v>
      </c>
      <c r="B4" s="10">
        <v>0</v>
      </c>
      <c r="C4" s="11"/>
      <c r="D4" s="12">
        <v>0</v>
      </c>
      <c r="E4" s="13"/>
      <c r="F4" s="12">
        <v>0</v>
      </c>
      <c r="G4" s="13"/>
      <c r="H4" s="12">
        <v>54283</v>
      </c>
      <c r="I4" s="13"/>
      <c r="J4" s="12">
        <v>0</v>
      </c>
      <c r="K4" s="14"/>
      <c r="L4" s="15">
        <v>54283</v>
      </c>
    </row>
    <row r="5" spans="1:12" x14ac:dyDescent="0.25">
      <c r="A5" s="9" t="s">
        <v>8</v>
      </c>
      <c r="B5" s="10">
        <v>0</v>
      </c>
      <c r="C5" s="11"/>
      <c r="D5" s="12">
        <v>0</v>
      </c>
      <c r="E5" s="14"/>
      <c r="F5" s="12">
        <v>0</v>
      </c>
      <c r="G5" s="14"/>
      <c r="H5" s="12">
        <v>0</v>
      </c>
      <c r="I5" s="14"/>
      <c r="J5" s="16">
        <v>1604125</v>
      </c>
      <c r="K5" s="14"/>
      <c r="L5" s="17">
        <v>1604125</v>
      </c>
    </row>
    <row r="6" spans="1:12" x14ac:dyDescent="0.25">
      <c r="A6" s="9" t="s">
        <v>9</v>
      </c>
      <c r="B6" s="11">
        <v>0</v>
      </c>
      <c r="C6" s="11"/>
      <c r="D6" s="14">
        <v>0</v>
      </c>
      <c r="E6" s="14"/>
      <c r="F6" s="16">
        <v>1105575</v>
      </c>
      <c r="G6" s="14"/>
      <c r="H6" s="12">
        <v>0</v>
      </c>
      <c r="I6" s="14"/>
      <c r="J6" s="16">
        <v>-1105575</v>
      </c>
      <c r="K6" s="14"/>
      <c r="L6" s="15">
        <v>0</v>
      </c>
    </row>
    <row r="7" spans="1:12" ht="15.75" thickBot="1" x14ac:dyDescent="0.3">
      <c r="A7" s="9" t="s">
        <v>10</v>
      </c>
      <c r="B7" s="18">
        <v>7800392</v>
      </c>
      <c r="C7" s="19"/>
      <c r="D7" s="18">
        <v>16</v>
      </c>
      <c r="E7" s="20"/>
      <c r="F7" s="18">
        <v>0</v>
      </c>
      <c r="G7" s="12"/>
      <c r="H7" s="18">
        <v>0</v>
      </c>
      <c r="I7" s="12"/>
      <c r="J7" s="18">
        <v>0</v>
      </c>
      <c r="K7" s="12"/>
      <c r="L7" s="21">
        <v>7800408</v>
      </c>
    </row>
    <row r="8" spans="1:12" ht="15.75" thickBot="1" x14ac:dyDescent="0.3">
      <c r="A8" s="6" t="s">
        <v>11</v>
      </c>
      <c r="B8" s="22">
        <v>12012516</v>
      </c>
      <c r="C8" s="4"/>
      <c r="D8" s="22">
        <v>168189</v>
      </c>
      <c r="E8" s="4"/>
      <c r="F8" s="22">
        <v>1445272</v>
      </c>
      <c r="G8" s="4"/>
      <c r="H8" s="22">
        <v>697458</v>
      </c>
      <c r="I8" s="4"/>
      <c r="J8" s="23">
        <v>1604125</v>
      </c>
      <c r="K8" s="4"/>
      <c r="L8" s="23">
        <v>15927560</v>
      </c>
    </row>
    <row r="9" spans="1:12" ht="15.75" thickTop="1" x14ac:dyDescent="0.25">
      <c r="A9" s="4"/>
      <c r="B9" s="24"/>
      <c r="C9" s="25"/>
      <c r="D9" s="24"/>
      <c r="E9" s="4"/>
      <c r="F9" s="24"/>
      <c r="G9" s="4"/>
      <c r="H9" s="24"/>
      <c r="I9" s="4"/>
      <c r="J9" s="24"/>
      <c r="K9" s="4"/>
      <c r="L9" s="24"/>
    </row>
    <row r="10" spans="1:12" ht="15.75" thickBot="1" x14ac:dyDescent="0.3">
      <c r="A10" s="6" t="s">
        <v>12</v>
      </c>
      <c r="B10" s="22">
        <v>12012516</v>
      </c>
      <c r="C10" s="4"/>
      <c r="D10" s="22">
        <v>168189</v>
      </c>
      <c r="E10" s="4"/>
      <c r="F10" s="22">
        <v>1445272</v>
      </c>
      <c r="G10" s="4"/>
      <c r="H10" s="22">
        <v>697458</v>
      </c>
      <c r="I10" s="4"/>
      <c r="J10" s="23">
        <v>1604125</v>
      </c>
      <c r="K10" s="4"/>
      <c r="L10" s="23">
        <v>15927560</v>
      </c>
    </row>
    <row r="11" spans="1:12" ht="15.75" thickTop="1" x14ac:dyDescent="0.25">
      <c r="A11" s="9" t="s">
        <v>7</v>
      </c>
      <c r="B11" s="26">
        <v>0</v>
      </c>
      <c r="C11" s="11"/>
      <c r="D11" s="26">
        <v>0</v>
      </c>
      <c r="E11" s="14"/>
      <c r="F11" s="26">
        <v>0</v>
      </c>
      <c r="G11" s="14"/>
      <c r="H11" s="12">
        <f>+[1]bb300925!L23</f>
        <v>19987.256559999823</v>
      </c>
      <c r="I11" s="14"/>
      <c r="J11" s="26">
        <v>0</v>
      </c>
      <c r="K11" s="14"/>
      <c r="L11" s="15">
        <f>+B11+D11+F11+H11+J11</f>
        <v>19987.256559999823</v>
      </c>
    </row>
    <row r="12" spans="1:12" x14ac:dyDescent="0.25">
      <c r="A12" s="9" t="s">
        <v>8</v>
      </c>
      <c r="B12" s="26">
        <v>0</v>
      </c>
      <c r="C12" s="14"/>
      <c r="D12" s="26">
        <v>0</v>
      </c>
      <c r="E12" s="14"/>
      <c r="F12" s="26">
        <v>0</v>
      </c>
      <c r="G12" s="14"/>
      <c r="H12" s="26">
        <v>0</v>
      </c>
      <c r="I12" s="14"/>
      <c r="J12" s="27">
        <f>+[1]bb300925!I27</f>
        <v>1395910</v>
      </c>
      <c r="K12" s="14"/>
      <c r="L12" s="15">
        <f t="shared" ref="L12:L13" si="0">+B12+D12+F12+H12+J12</f>
        <v>1395910</v>
      </c>
    </row>
    <row r="13" spans="1:12" x14ac:dyDescent="0.25">
      <c r="A13" s="9" t="s">
        <v>9</v>
      </c>
      <c r="B13" s="26">
        <v>0</v>
      </c>
      <c r="C13" s="14"/>
      <c r="D13" s="26">
        <v>0</v>
      </c>
      <c r="E13" s="14"/>
      <c r="F13" s="16">
        <f>+-'[1]BB 2025'!K16</f>
        <v>1604125.2015799999</v>
      </c>
      <c r="G13" s="14"/>
      <c r="H13" s="26">
        <v>0</v>
      </c>
      <c r="I13" s="14"/>
      <c r="J13" s="16">
        <f>+'[1]BB 2025'!K22</f>
        <v>-1604125.2015799999</v>
      </c>
      <c r="K13" s="14"/>
      <c r="L13" s="15">
        <f t="shared" si="0"/>
        <v>0</v>
      </c>
    </row>
    <row r="14" spans="1:12" ht="15.75" thickBot="1" x14ac:dyDescent="0.3">
      <c r="A14" s="9" t="s">
        <v>13</v>
      </c>
      <c r="B14" s="18">
        <f>+[1]bb300925!K7</f>
        <v>2694851.7</v>
      </c>
      <c r="C14" s="12"/>
      <c r="D14" s="18">
        <f>+[1]bb300925!K13</f>
        <v>5.4</v>
      </c>
      <c r="E14" s="12"/>
      <c r="F14" s="18">
        <f>+'[1]BB 2025'!M15</f>
        <v>0</v>
      </c>
      <c r="G14" s="12"/>
      <c r="H14" s="18">
        <f>+'[1]BB 2025'!O15</f>
        <v>0</v>
      </c>
      <c r="I14" s="12"/>
      <c r="J14" s="18">
        <f>+'[1]BB 2025'!Q15</f>
        <v>0</v>
      </c>
      <c r="K14" s="16"/>
      <c r="L14" s="28">
        <f>+B14+D14+F14+H14+J14</f>
        <v>2694857.1</v>
      </c>
    </row>
    <row r="15" spans="1:12" ht="15.75" thickBot="1" x14ac:dyDescent="0.3">
      <c r="A15" s="6" t="s">
        <v>14</v>
      </c>
      <c r="B15" s="22">
        <f>+B10+B11+B12+B13+B14</f>
        <v>14707367.699999999</v>
      </c>
      <c r="C15" s="4"/>
      <c r="D15" s="22">
        <f>+D10+D11+D12+D13+D14</f>
        <v>168194.4</v>
      </c>
      <c r="E15" s="4"/>
      <c r="F15" s="22">
        <f>+F10+F11+F12+F13+F14</f>
        <v>3049397.2015800001</v>
      </c>
      <c r="G15" s="4"/>
      <c r="H15" s="22">
        <f>+H10+H11+H12+H13+H14</f>
        <v>717445.25655999978</v>
      </c>
      <c r="I15" s="4"/>
      <c r="J15" s="22">
        <f>+J10+J11+J12+J13+J14</f>
        <v>1395909.7984200001</v>
      </c>
      <c r="K15" s="4"/>
      <c r="L15" s="23">
        <f>+L10+L11+L12+L13+L14</f>
        <v>20038314.356559999</v>
      </c>
    </row>
    <row r="16" spans="1:12" ht="15.75" thickTop="1" x14ac:dyDescent="0.25"/>
  </sheetData>
  <mergeCells count="5">
    <mergeCell ref="C2:C3"/>
    <mergeCell ref="E2:E3"/>
    <mergeCell ref="G2:G3"/>
    <mergeCell ref="I2:I3"/>
    <mergeCell ref="K2:K3"/>
  </mergeCells>
  <pageMargins left="0.7" right="0.7" top="0.75" bottom="0.75" header="0.3" footer="0.3"/>
  <pageSetup paperSize="9" orientation="portrait" r:id="rId1"/>
  <headerFooter>
    <oddHeader>&amp;R&amp;"Calibri"&amp;11&amp;K000000 INTERNO&amp;1#_x000D_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Promene na kapitalu-2025 300925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Zorica Milutinović</dc:creator>
  <cp:lastModifiedBy>Zorica Milutinović</cp:lastModifiedBy>
  <dcterms:created xsi:type="dcterms:W3CDTF">2026-01-27T12:14:56Z</dcterms:created>
  <dcterms:modified xsi:type="dcterms:W3CDTF">2026-01-27T12:19:34Z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3ad2c-69b0-4505-bed7-d57c98bca4e1_Enabled">
    <vt:lpwstr>true</vt:lpwstr>
  </property>
  <property fmtid="{D5CDD505-2E9C-101B-9397-08002B2CF9AE}" pid="3" name="MSIP_Label_f1a3ad2c-69b0-4505-bed7-d57c98bca4e1_SetDate">
    <vt:lpwstr>2026-01-27T12:16:23Z</vt:lpwstr>
  </property>
  <property fmtid="{D5CDD505-2E9C-101B-9397-08002B2CF9AE}" pid="4" name="MSIP_Label_f1a3ad2c-69b0-4505-bed7-d57c98bca4e1_Method">
    <vt:lpwstr>Privileged</vt:lpwstr>
  </property>
  <property fmtid="{D5CDD505-2E9C-101B-9397-08002B2CF9AE}" pid="5" name="MSIP_Label_f1a3ad2c-69b0-4505-bed7-d57c98bca4e1_Name">
    <vt:lpwstr>f1a3ad2c-69b0-4505-bed7-d57c98bca4e1</vt:lpwstr>
  </property>
  <property fmtid="{D5CDD505-2E9C-101B-9397-08002B2CF9AE}" pid="6" name="MSIP_Label_f1a3ad2c-69b0-4505-bed7-d57c98bca4e1_SiteId">
    <vt:lpwstr>4ed15eaf-d69d-49e4-b264-afae60149deb</vt:lpwstr>
  </property>
  <property fmtid="{D5CDD505-2E9C-101B-9397-08002B2CF9AE}" pid="7" name="MSIP_Label_f1a3ad2c-69b0-4505-bed7-d57c98bca4e1_ActionId">
    <vt:lpwstr>25385c78-0ef8-43a0-84e2-c8c4dc19caea</vt:lpwstr>
  </property>
  <property fmtid="{D5CDD505-2E9C-101B-9397-08002B2CF9AE}" pid="8" name="MSIP_Label_f1a3ad2c-69b0-4505-bed7-d57c98bca4e1_ContentBits">
    <vt:lpwstr>1</vt:lpwstr>
  </property>
  <property fmtid="{D5CDD505-2E9C-101B-9397-08002B2CF9AE}" pid="9" name="MSIP_Label_f1a3ad2c-69b0-4505-bed7-d57c98bca4e1_Tag">
    <vt:lpwstr>10, 0, 1, 1</vt:lpwstr>
  </property>
</Properties>
</file>