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okovi gotovine" sheetId="1" r:id="rId1"/>
  </sheets>
  <definedNames>
    <definedName name="_xlnm.Print_Titles" localSheetId="0">'Tokovi gotovine'!$18:$19</definedName>
  </definedNames>
  <calcPr fullCalcOnLoad="1"/>
</workbook>
</file>

<file path=xl/sharedStrings.xml><?xml version="1.0" encoding="utf-8"?>
<sst xmlns="http://schemas.openxmlformats.org/spreadsheetml/2006/main" count="91" uniqueCount="91">
  <si>
    <t>Direktor banke</t>
  </si>
  <si>
    <t>Beogradu</t>
  </si>
  <si>
    <t>ПОЗИЦИЈА</t>
  </si>
  <si>
    <t>Ознака за АОП</t>
  </si>
  <si>
    <t xml:space="preserve">U </t>
  </si>
  <si>
    <t>Текућа година</t>
  </si>
  <si>
    <t>Претходна година</t>
  </si>
  <si>
    <t>ИЗВЕШТАЈ О ТОКОВИМА ГОТОВИНЕ</t>
  </si>
  <si>
    <t xml:space="preserve">у периоду од </t>
  </si>
  <si>
    <t>до</t>
  </si>
  <si>
    <t>.године</t>
  </si>
  <si>
    <r>
      <t xml:space="preserve">( </t>
    </r>
    <r>
      <rPr>
        <sz val="9"/>
        <rFont val="Arial"/>
        <family val="2"/>
      </rPr>
      <t>у хиљадама динара)</t>
    </r>
  </si>
  <si>
    <t>14. Повећање других финансијских обавеза</t>
  </si>
  <si>
    <t>1. Приливи од камата</t>
  </si>
  <si>
    <t>2. Приливи од накнада</t>
  </si>
  <si>
    <t>3. Приливи по основу осталих пословних активности</t>
  </si>
  <si>
    <t>4. Приливи од дивиденди и учешћа у добитку</t>
  </si>
  <si>
    <t>5. Одливи по основу камата</t>
  </si>
  <si>
    <t>6. Одливи по основу накнада</t>
  </si>
  <si>
    <t>7. Одливи по основу бруто зарада, накнада зарада и других личних расхода</t>
  </si>
  <si>
    <t>8. Одливи по основу пореза, доприноса и других дажбина на терет расхода</t>
  </si>
  <si>
    <t>9. Одливи по основу других трошкова пословања</t>
  </si>
  <si>
    <t>10. Смањење кредита и других потраживања од банака и других финансијских организација, централне банке и комитената</t>
  </si>
  <si>
    <t>11. Смањење потраживања по основу хартија од вредности и осталих финансијских средстава која нису намењенa инвестирању</t>
  </si>
  <si>
    <t>12. Смањење потраживања по основу деривата намењених заштити од ризика и промене фер вредности ставки које су предмет заштите од ризика</t>
  </si>
  <si>
    <t>13. Повећање депозита и осталих финансијских обавеза према банкама и другим финансијским организацијама, централној банци и комитентима</t>
  </si>
  <si>
    <t>15. Повећање обавеза по основу деривата намењених заштити од ризика и промене фер вредности ставки које су предмет заштите од ризика</t>
  </si>
  <si>
    <t>VI. Повећање финансијских средстава  и смањење финансијских обавеза (од 3022 до 3027)</t>
  </si>
  <si>
    <t>16. Повећање кредита и других потраживања од банака и других финансијских организација, централне банке и комитената</t>
  </si>
  <si>
    <t>17. Повећање потраживања по основу хартија од вредности и осталих финансијских средстава која нису намењена инвестирању</t>
  </si>
  <si>
    <t>18. Повећање потраживања по основу деривата намењених заштити од ризика и промене фер вредности ставки које су предмет заштите од ризика</t>
  </si>
  <si>
    <t xml:space="preserve">19. Смањење депозита и осталих финансијских обавеза према банкама и другим финансијским организацијама, централним банкама и комитентима </t>
  </si>
  <si>
    <t xml:space="preserve">20. Смањење других финансијских обавеза </t>
  </si>
  <si>
    <t>21. Смањење обавеза по основу деривата намењених заштити од ризика и промене фер вредности ставки које су предмет заштите од ризика</t>
  </si>
  <si>
    <t>22. Плаћени порез на добит</t>
  </si>
  <si>
    <t xml:space="preserve">23. Исплаћене дивиденде </t>
  </si>
  <si>
    <t>IX. Нето прилив готовине из пословних активности (3028 - 3029 - 3030 - 3031)</t>
  </si>
  <si>
    <t>X. Нето одлив готовине из пословних активности (3029 - 3028 + 3030 + 3031)</t>
  </si>
  <si>
    <t>Б. ТОКОВИ ГОТОВИНЕ ИЗ АКТИВНОСТИ ИНВЕСТИРАЊА
I. Приливи готовине из активности инвестирања (од 3035 до 3039)</t>
  </si>
  <si>
    <t>A. ТОКОВИ ГОТОВИНЕ ИЗ ПОСЛОВНИХ АКТИВНОСТИ
I.Приливи готовине из пословних активности (од 3002 до 3005)</t>
  </si>
  <si>
    <t>1. Приливи од улагања у инвестиционе хартије од вредности</t>
  </si>
  <si>
    <t>2. Приливи од продаје инвестиција у зависна и придружена друштва и заједничке подухвате</t>
  </si>
  <si>
    <t>3. Приливи од продаје нематеријалне имовине, некретнина, постројења и опреме</t>
  </si>
  <si>
    <t xml:space="preserve">4. Приливи од продаје инвестиционих некретнина </t>
  </si>
  <si>
    <t>5. Остали приливи из активности инвестирања</t>
  </si>
  <si>
    <t>II. Одливи готовине из активности инвестирања (од 3041 до 3045)</t>
  </si>
  <si>
    <t xml:space="preserve">6. Одливи по основу улагања у инвестиционе хартије од вредности </t>
  </si>
  <si>
    <t>7. Одливи за куповину инвестиција у зависна и придружена друштва и заједничке подухвате</t>
  </si>
  <si>
    <t>8. Одливи за куповину нематеријалне имовине, некретнина, постројења и опреме</t>
  </si>
  <si>
    <t xml:space="preserve">9. Одливи по основу набавке инвестиционих некретнина </t>
  </si>
  <si>
    <t>10. Остали одливи из активности инвестирања</t>
  </si>
  <si>
    <t>III. Нето прилив готовине из активности инвестирања (3034 - 3040)</t>
  </si>
  <si>
    <t>IV. Нето одлив готовине из активности инвестирања (3040 - 3034)</t>
  </si>
  <si>
    <t>В. ТОКОВИ ГОТОВИНЕ ИЗ АКТИВНОСТИ ФИНАНСИРАЊА 
I. Приливи готовине из активности финансирања (од 3049 до 3054)</t>
  </si>
  <si>
    <t>1. Приливи по основу увећања капитала</t>
  </si>
  <si>
    <t>2. Приливи по основу субординираних обавеза</t>
  </si>
  <si>
    <t>3. Приливи по основу узетих кредита</t>
  </si>
  <si>
    <t xml:space="preserve">4. Приливи по основу издатих хартија од вредности </t>
  </si>
  <si>
    <t xml:space="preserve">5. Приливи по основу продаје сопствених акција </t>
  </si>
  <si>
    <t>6. Остали приливи из активности финансирања</t>
  </si>
  <si>
    <t>II. Одливи готовине из активности финансирања (од 3056 до 3060)</t>
  </si>
  <si>
    <t>7. Одливи по основу откупа сопствених акција</t>
  </si>
  <si>
    <t>8. Одливи по основу субординираних обавеза</t>
  </si>
  <si>
    <t>9. Одливи по основу узетих кредита</t>
  </si>
  <si>
    <t xml:space="preserve">10. Одливи по основу издатих хартија од вредности </t>
  </si>
  <si>
    <t xml:space="preserve">11. Остали одливи из активности финансирања </t>
  </si>
  <si>
    <t>III. Нето прилив готовине из активности финансирања (3048-3055)</t>
  </si>
  <si>
    <t>IV. Нето одлив готовине из активности финансирања (3055-3048)</t>
  </si>
  <si>
    <t>Г. СВЕГА ПРИЛИВИ ГОТОВИНЕ (3001 + 3014 + 3034 + 3048)</t>
  </si>
  <si>
    <t>Д. СВЕГА ОДЛИВИ ГОТОВИНЕ (3006 + 3021 + 3030 + 3031 + 3040 + 3055)</t>
  </si>
  <si>
    <t xml:space="preserve">Е. НЕТО СМАЊЕЊЕ ГОТОВИНЕ (3064 - 3063) </t>
  </si>
  <si>
    <t xml:space="preserve">Ж. ГОТОВИНА И ГОТОВИНСКИ ЕКВИВАЛЕНТИ НА ПОЧЕТКУ ГОДИНЕ </t>
  </si>
  <si>
    <t>З. ПОЗИТИВНЕ КУРСНЕ РАЗЛИКЕ</t>
  </si>
  <si>
    <t>И. НЕГАТИВНЕ КУРСНЕ РАЗЛИКЕ</t>
  </si>
  <si>
    <t>Ј. ГОТОВИНА И ГОТОВИНСКИ ЕКВИВАЛЕНТИ НА КРАЈУ ПЕРИОДА (3065-3066+3067+3068-3069)</t>
  </si>
  <si>
    <t>Законски заступник банке</t>
  </si>
  <si>
    <t>дана</t>
  </si>
  <si>
    <t>године</t>
  </si>
  <si>
    <t>Овера пријема НБС</t>
  </si>
  <si>
    <t>Овера извршних контрола НБС</t>
  </si>
  <si>
    <t>II. Одливи готовине из пословних активности (од 3007 до 3011)</t>
  </si>
  <si>
    <t>III. Нето прилив готовине из пословних активности пре повећања или смањења финансијских средстава и финансијских обавеза  (3001 - 3006)</t>
  </si>
  <si>
    <t>IV. Нето одлив готовине из пословних активности пре повећања или смањења финансијских средстава и финансијских обавеза (3006 - 3001)</t>
  </si>
  <si>
    <t>V. Смањење финансијских средстава и повећање финансијских  обавеза (од 3015 до 3020)</t>
  </si>
  <si>
    <t xml:space="preserve">VII. Нето прилив готовине из пословних активности пре пореза на добит (3012 - 3013 + 3014 - 3021) </t>
  </si>
  <si>
    <t xml:space="preserve">VIII. Нето одлив готовине из пословних активности пре пореза на добит (3013 - 3012 + 3021 - 3014)   </t>
  </si>
  <si>
    <t>Ђ. НЕТО ПОВЕЋАЊЕ ГОТОВИНЕ (3063 - 3064)</t>
  </si>
  <si>
    <t>Попуњава банка</t>
  </si>
  <si>
    <t>Назив: АЛТА банка ад Београд</t>
  </si>
  <si>
    <t>Седиште: Булевар Зорана Ђинђића 121, Нови Београд</t>
  </si>
  <si>
    <t>Матични број: 07074433                                      Шифра делатности: 6419                                                    ПИБ: 100001829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</si>
</sst>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distributed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3" fontId="50" fillId="0" borderId="0" xfId="0" applyNumberFormat="1" applyFont="1" applyAlignment="1">
      <alignment horizontal="center" wrapText="1"/>
    </xf>
    <xf numFmtId="3" fontId="50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5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57" applyNumberFormat="1" applyFont="1" applyBorder="1" applyAlignment="1">
      <alignment vertical="center"/>
      <protection/>
    </xf>
    <xf numFmtId="0" fontId="6" fillId="0" borderId="10" xfId="57" applyFont="1" applyBorder="1" applyAlignment="1">
      <alignment/>
      <protection/>
    </xf>
    <xf numFmtId="0" fontId="2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57" applyNumberFormat="1" applyFont="1" applyBorder="1" applyAlignment="1">
      <alignment vertical="center"/>
      <protection/>
    </xf>
    <xf numFmtId="0" fontId="5" fillId="0" borderId="10" xfId="57" applyFont="1" applyBorder="1" applyAlignment="1">
      <alignment/>
      <protection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4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4" fontId="9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72"/>
  <sheetViews>
    <sheetView tabSelected="1" zoomScale="118" zoomScaleNormal="118" zoomScalePageLayoutView="0" workbookViewId="0" topLeftCell="A1">
      <selection activeCell="AR89" sqref="AR89:BF89"/>
    </sheetView>
  </sheetViews>
  <sheetFormatPr defaultColWidth="9.140625" defaultRowHeight="12.75"/>
  <cols>
    <col min="1" max="71" width="1.28515625" style="0" customWidth="1"/>
    <col min="72" max="74" width="9.140625" style="10" customWidth="1"/>
    <col min="75" max="75" width="10.28125" style="10" bestFit="1" customWidth="1"/>
    <col min="76" max="76" width="9.140625" style="10" customWidth="1"/>
  </cols>
  <sheetData>
    <row r="1" spans="1:71" ht="12.75">
      <c r="A1" s="159" t="s">
        <v>87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1"/>
    </row>
    <row r="2" spans="1:71" ht="12.75">
      <c r="A2" s="153" t="s">
        <v>90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5"/>
    </row>
    <row r="3" spans="1:71" ht="12.75">
      <c r="A3" s="153" t="s">
        <v>88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5"/>
    </row>
    <row r="4" spans="1:71" ht="12.75">
      <c r="A4" s="156" t="s">
        <v>89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8"/>
    </row>
    <row r="5" spans="1:71" ht="12.75" hidden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</row>
    <row r="6" spans="1:71" ht="12.75" hidden="1">
      <c r="A6" s="43"/>
      <c r="B6" s="5"/>
      <c r="C6" s="43"/>
      <c r="D6" s="5"/>
      <c r="E6" s="43"/>
      <c r="F6" s="5"/>
      <c r="G6" s="43"/>
      <c r="H6" s="5"/>
      <c r="I6" s="43"/>
      <c r="J6" s="5"/>
      <c r="K6" s="43"/>
      <c r="L6" s="5"/>
      <c r="M6" s="43"/>
      <c r="N6" s="5"/>
      <c r="O6" s="43"/>
      <c r="P6" s="5"/>
      <c r="Q6" s="43"/>
      <c r="R6" s="5"/>
      <c r="S6" s="43"/>
      <c r="T6" s="5"/>
      <c r="U6" s="43"/>
      <c r="V6" s="5"/>
      <c r="W6" s="43"/>
      <c r="X6" s="5"/>
      <c r="Y6" s="43"/>
      <c r="Z6" s="5"/>
      <c r="AA6" s="43"/>
      <c r="AB6" s="5"/>
      <c r="AC6" s="43"/>
      <c r="AD6" s="5"/>
      <c r="AE6" s="43"/>
      <c r="AF6" s="5"/>
      <c r="AG6" s="43"/>
      <c r="AH6" s="5"/>
      <c r="AI6" s="43"/>
      <c r="AJ6" s="5"/>
      <c r="AK6" s="43"/>
      <c r="AL6" s="5"/>
      <c r="AM6" s="43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ht="12.75" hidden="1">
      <c r="A7" s="43"/>
      <c r="B7" s="5"/>
      <c r="C7" s="43"/>
      <c r="D7" s="5"/>
      <c r="E7" s="43"/>
      <c r="F7" s="5"/>
      <c r="G7" s="5"/>
      <c r="H7" s="5"/>
      <c r="I7" s="43"/>
      <c r="J7" s="5"/>
      <c r="K7" s="43"/>
      <c r="L7" s="5"/>
      <c r="M7" s="43"/>
      <c r="N7" s="5"/>
      <c r="O7" s="43"/>
      <c r="P7" s="5"/>
      <c r="Q7" s="43"/>
      <c r="R7" s="5"/>
      <c r="S7" s="43"/>
      <c r="T7" s="5"/>
      <c r="U7" s="43"/>
      <c r="V7" s="5"/>
      <c r="W7" s="43"/>
      <c r="X7" s="5"/>
      <c r="Y7" s="43"/>
      <c r="Z7" s="5"/>
      <c r="AA7" s="43"/>
      <c r="AB7" s="5"/>
      <c r="AC7" s="43"/>
      <c r="AD7" s="5"/>
      <c r="AE7" s="43"/>
      <c r="AF7" s="5"/>
      <c r="AG7" s="43"/>
      <c r="AH7" s="5"/>
      <c r="AI7" s="43"/>
      <c r="AJ7" s="5"/>
      <c r="AK7" s="43"/>
      <c r="AL7" s="5"/>
      <c r="AM7" s="5"/>
      <c r="AN7" s="5"/>
      <c r="AO7" s="5"/>
      <c r="AP7" s="5"/>
      <c r="AQ7" s="5"/>
      <c r="AR7" s="5"/>
      <c r="AS7" s="5"/>
      <c r="AT7" s="44"/>
      <c r="AU7" s="44"/>
      <c r="AV7" s="5"/>
      <c r="AW7" s="5"/>
      <c r="AX7" s="5"/>
      <c r="AY7" s="5"/>
      <c r="AZ7" s="5"/>
      <c r="BA7" s="5"/>
      <c r="BB7" s="5"/>
      <c r="BC7" s="5"/>
      <c r="BD7" s="5"/>
      <c r="BE7" s="5"/>
      <c r="BF7" s="45"/>
      <c r="BG7" s="45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</row>
    <row r="8" spans="1:71" ht="12.75" hidden="1">
      <c r="A8" s="4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48"/>
      <c r="AU8" s="48"/>
      <c r="AV8" s="5"/>
      <c r="AW8" s="5"/>
      <c r="AX8" s="5"/>
      <c r="AY8" s="5"/>
      <c r="AZ8" s="5"/>
      <c r="BA8" s="5"/>
      <c r="BB8" s="5"/>
      <c r="BC8" s="5"/>
      <c r="BD8" s="5"/>
      <c r="BE8" s="5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</row>
    <row r="9" spans="1:71" ht="12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15" hidden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41"/>
      <c r="AO10" s="41"/>
      <c r="AP10" s="41"/>
      <c r="AQ10" s="37"/>
      <c r="AR10" s="37"/>
      <c r="AS10" s="37"/>
      <c r="AT10" s="37"/>
      <c r="AU10" s="37"/>
      <c r="AV10" s="37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ht="12.75" hidden="1">
      <c r="A11" s="11"/>
      <c r="B11" s="11"/>
      <c r="C11" s="11"/>
      <c r="D11" s="11"/>
      <c r="E11" s="11"/>
      <c r="F11" s="11"/>
      <c r="G11" s="1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12.75" hidden="1">
      <c r="A12" s="11"/>
      <c r="B12" s="11"/>
      <c r="C12" s="11"/>
      <c r="D12" s="11"/>
      <c r="E12" s="11"/>
      <c r="F12" s="11"/>
      <c r="G12" s="1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12.75" hidden="1">
      <c r="A13" s="38"/>
      <c r="B13" s="38"/>
      <c r="C13" s="38"/>
      <c r="D13" s="38"/>
      <c r="E13" s="38"/>
      <c r="F13" s="38"/>
      <c r="G13" s="3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</row>
    <row r="14" spans="1:71" ht="29.25" customHeight="1">
      <c r="A14" s="38"/>
      <c r="B14" s="38"/>
      <c r="C14" s="38"/>
      <c r="D14" s="38"/>
      <c r="E14" s="38"/>
      <c r="F14" s="38"/>
      <c r="G14" s="145" t="s">
        <v>7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5"/>
      <c r="BP14" s="5"/>
      <c r="BQ14" s="5"/>
      <c r="BR14" s="5"/>
      <c r="BS14" s="5"/>
    </row>
    <row r="15" spans="1:71" ht="12.75">
      <c r="A15" s="38"/>
      <c r="B15" s="38"/>
      <c r="C15" s="38"/>
      <c r="D15" s="38"/>
      <c r="E15" s="38"/>
      <c r="F15" s="38"/>
      <c r="G15" s="38"/>
      <c r="H15" s="6"/>
      <c r="I15" s="6"/>
      <c r="J15" s="6"/>
      <c r="K15" s="6"/>
      <c r="L15" s="6"/>
      <c r="M15" s="6"/>
      <c r="N15" s="6"/>
      <c r="O15" s="6"/>
      <c r="P15" s="6"/>
      <c r="Q15" s="19"/>
      <c r="R15" s="19"/>
      <c r="S15" s="146" t="s">
        <v>8</v>
      </c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8">
        <v>44927</v>
      </c>
      <c r="AE15" s="149"/>
      <c r="AF15" s="149"/>
      <c r="AG15" s="149"/>
      <c r="AH15" s="149"/>
      <c r="AI15" s="149"/>
      <c r="AJ15" s="149"/>
      <c r="AK15" s="149"/>
      <c r="AL15" s="152" t="s">
        <v>9</v>
      </c>
      <c r="AM15" s="152"/>
      <c r="AN15" s="152"/>
      <c r="AO15" s="150">
        <v>45291</v>
      </c>
      <c r="AP15" s="151"/>
      <c r="AQ15" s="151"/>
      <c r="AR15" s="151"/>
      <c r="AS15" s="151"/>
      <c r="AT15" s="151"/>
      <c r="AU15" s="151"/>
      <c r="AV15" s="151"/>
      <c r="AW15" s="130" t="s">
        <v>10</v>
      </c>
      <c r="AX15" s="98"/>
      <c r="AY15" s="98"/>
      <c r="AZ15" s="98"/>
      <c r="BA15" s="98"/>
      <c r="BB15" s="98"/>
      <c r="BC15" s="98"/>
      <c r="BD15" s="98"/>
      <c r="BE15" s="98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ht="14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13"/>
      <c r="BB16" s="97" t="s">
        <v>11</v>
      </c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14"/>
      <c r="BS16" s="14"/>
    </row>
    <row r="17" spans="1:71" ht="3" customHeight="1">
      <c r="A17" s="15"/>
      <c r="B17" s="3"/>
      <c r="C17" s="3"/>
      <c r="D17" s="3"/>
      <c r="E17" s="3"/>
      <c r="F17" s="3"/>
      <c r="G17" s="3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6"/>
      <c r="Z17" s="17"/>
      <c r="AA17" s="17"/>
      <c r="AB17" s="16"/>
      <c r="AC17" s="17"/>
      <c r="AD17" s="17"/>
      <c r="AE17" s="17"/>
      <c r="AF17" s="17"/>
      <c r="AG17" s="18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5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</row>
    <row r="18" spans="1:76" s="1" customFormat="1" ht="24.75" customHeight="1">
      <c r="A18" s="110" t="s">
        <v>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112" t="s">
        <v>3</v>
      </c>
      <c r="AN18" s="113"/>
      <c r="AO18" s="113"/>
      <c r="AP18" s="113"/>
      <c r="AQ18" s="113"/>
      <c r="AR18" s="109" t="s">
        <v>5</v>
      </c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09" t="s">
        <v>6</v>
      </c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50"/>
      <c r="BU18" s="50"/>
      <c r="BV18" s="50"/>
      <c r="BW18" s="50"/>
      <c r="BX18" s="50"/>
    </row>
    <row r="19" spans="1:76" s="1" customFormat="1" ht="14.25" customHeight="1">
      <c r="A19" s="99">
        <v>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>
        <v>2</v>
      </c>
      <c r="AN19" s="59"/>
      <c r="AO19" s="59"/>
      <c r="AP19" s="59"/>
      <c r="AQ19" s="59"/>
      <c r="AR19" s="59">
        <v>3</v>
      </c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>
        <v>4</v>
      </c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0"/>
      <c r="BU19" s="50"/>
      <c r="BV19" s="50"/>
      <c r="BW19" s="50"/>
      <c r="BX19" s="50"/>
    </row>
    <row r="20" spans="1:76" s="1" customFormat="1" ht="24.75" customHeight="1">
      <c r="A20" s="106" t="s">
        <v>39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8"/>
      <c r="AM20" s="63">
        <v>3001</v>
      </c>
      <c r="AN20" s="63"/>
      <c r="AO20" s="63"/>
      <c r="AP20" s="63"/>
      <c r="AQ20" s="63"/>
      <c r="AR20" s="64">
        <f>SUM(AR21:BF24)</f>
        <v>4304810</v>
      </c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5"/>
      <c r="BD20" s="65"/>
      <c r="BE20" s="65"/>
      <c r="BF20" s="65"/>
      <c r="BG20" s="84">
        <f>SUM(BG21:BS24)</f>
        <v>1656682</v>
      </c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6"/>
      <c r="BT20" s="50"/>
      <c r="BU20" s="50"/>
      <c r="BV20" s="50"/>
      <c r="BW20" s="50"/>
      <c r="BX20" s="50"/>
    </row>
    <row r="21" spans="1:76" s="1" customFormat="1" ht="18" customHeight="1">
      <c r="A21" s="100" t="s">
        <v>13</v>
      </c>
      <c r="B21" s="105"/>
      <c r="C21" s="105"/>
      <c r="D21" s="105"/>
      <c r="E21" s="105"/>
      <c r="F21" s="105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59">
        <v>3002</v>
      </c>
      <c r="AN21" s="59"/>
      <c r="AO21" s="59"/>
      <c r="AP21" s="59"/>
      <c r="AQ21" s="59"/>
      <c r="AR21" s="70">
        <v>1779720</v>
      </c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60">
        <v>1197312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50"/>
      <c r="BU21" s="54"/>
      <c r="BV21" s="58"/>
      <c r="BW21" s="58"/>
      <c r="BX21" s="58"/>
    </row>
    <row r="22" spans="1:76" s="1" customFormat="1" ht="18" customHeight="1">
      <c r="A22" s="100" t="s">
        <v>14</v>
      </c>
      <c r="B22" s="105"/>
      <c r="C22" s="105"/>
      <c r="D22" s="105"/>
      <c r="E22" s="105"/>
      <c r="F22" s="105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59">
        <v>3003</v>
      </c>
      <c r="AN22" s="59"/>
      <c r="AO22" s="59"/>
      <c r="AP22" s="59"/>
      <c r="AQ22" s="59"/>
      <c r="AR22" s="70">
        <v>2519524</v>
      </c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1"/>
      <c r="BD22" s="71"/>
      <c r="BE22" s="71"/>
      <c r="BF22" s="71"/>
      <c r="BG22" s="60">
        <v>448252</v>
      </c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50"/>
      <c r="BU22" s="50"/>
      <c r="BV22" s="50"/>
      <c r="BW22" s="50"/>
      <c r="BX22" s="50"/>
    </row>
    <row r="23" spans="1:76" s="1" customFormat="1" ht="18" customHeight="1">
      <c r="A23" s="100" t="s">
        <v>15</v>
      </c>
      <c r="B23" s="105"/>
      <c r="C23" s="105"/>
      <c r="D23" s="105"/>
      <c r="E23" s="105"/>
      <c r="F23" s="105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59">
        <v>3004</v>
      </c>
      <c r="AN23" s="59"/>
      <c r="AO23" s="59"/>
      <c r="AP23" s="59"/>
      <c r="AQ23" s="59"/>
      <c r="AR23" s="70">
        <v>5563</v>
      </c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1"/>
      <c r="BD23" s="71"/>
      <c r="BE23" s="71"/>
      <c r="BF23" s="71"/>
      <c r="BG23" s="60">
        <v>11118</v>
      </c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50"/>
      <c r="BU23" s="50"/>
      <c r="BV23" s="50"/>
      <c r="BW23" s="50"/>
      <c r="BX23" s="50"/>
    </row>
    <row r="24" spans="1:76" s="1" customFormat="1" ht="18" customHeight="1">
      <c r="A24" s="100" t="s">
        <v>16</v>
      </c>
      <c r="B24" s="105"/>
      <c r="C24" s="105"/>
      <c r="D24" s="105"/>
      <c r="E24" s="105"/>
      <c r="F24" s="105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59">
        <v>3005</v>
      </c>
      <c r="AN24" s="59"/>
      <c r="AO24" s="59"/>
      <c r="AP24" s="59"/>
      <c r="AQ24" s="59"/>
      <c r="AR24" s="70">
        <v>3</v>
      </c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1"/>
      <c r="BD24" s="71"/>
      <c r="BE24" s="71"/>
      <c r="BF24" s="71"/>
      <c r="BG24" s="60">
        <v>0</v>
      </c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50"/>
      <c r="BU24" s="50"/>
      <c r="BV24" s="50"/>
      <c r="BW24" s="50"/>
      <c r="BX24" s="50"/>
    </row>
    <row r="25" spans="1:76" s="2" customFormat="1" ht="18" customHeight="1">
      <c r="A25" s="81" t="s">
        <v>80</v>
      </c>
      <c r="B25" s="81"/>
      <c r="C25" s="81"/>
      <c r="D25" s="81"/>
      <c r="E25" s="81"/>
      <c r="F25" s="8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63">
        <v>3006</v>
      </c>
      <c r="AN25" s="63"/>
      <c r="AO25" s="63"/>
      <c r="AP25" s="63"/>
      <c r="AQ25" s="63"/>
      <c r="AR25" s="64">
        <f>SUM(AR26:BF30)</f>
        <v>2555668</v>
      </c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115"/>
      <c r="BD25" s="115"/>
      <c r="BE25" s="115"/>
      <c r="BF25" s="115"/>
      <c r="BG25" s="64">
        <f>SUM(BG26:BS30)</f>
        <v>1284806</v>
      </c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51"/>
      <c r="BU25" s="51"/>
      <c r="BV25" s="51"/>
      <c r="BW25" s="51"/>
      <c r="BX25" s="51"/>
    </row>
    <row r="26" spans="1:76" s="2" customFormat="1" ht="18" customHeight="1">
      <c r="A26" s="102" t="s">
        <v>17</v>
      </c>
      <c r="B26" s="103"/>
      <c r="C26" s="103"/>
      <c r="D26" s="103"/>
      <c r="E26" s="103"/>
      <c r="F26" s="103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59">
        <v>3007</v>
      </c>
      <c r="AN26" s="59"/>
      <c r="AO26" s="59"/>
      <c r="AP26" s="59"/>
      <c r="AQ26" s="59"/>
      <c r="AR26" s="70">
        <v>347617</v>
      </c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1"/>
      <c r="BD26" s="71"/>
      <c r="BE26" s="71"/>
      <c r="BF26" s="71"/>
      <c r="BG26" s="60">
        <v>256530</v>
      </c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51"/>
      <c r="BU26" s="51"/>
      <c r="BV26" s="51"/>
      <c r="BW26" s="51"/>
      <c r="BX26" s="51"/>
    </row>
    <row r="27" spans="1:76" s="2" customFormat="1" ht="18" customHeight="1">
      <c r="A27" s="102" t="s">
        <v>18</v>
      </c>
      <c r="B27" s="103"/>
      <c r="C27" s="103"/>
      <c r="D27" s="103"/>
      <c r="E27" s="103"/>
      <c r="F27" s="103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59">
        <v>3008</v>
      </c>
      <c r="AN27" s="59"/>
      <c r="AO27" s="59"/>
      <c r="AP27" s="59"/>
      <c r="AQ27" s="59"/>
      <c r="AR27" s="61">
        <v>729876</v>
      </c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2"/>
      <c r="BD27" s="62"/>
      <c r="BE27" s="62"/>
      <c r="BF27" s="62"/>
      <c r="BG27" s="60">
        <v>119426</v>
      </c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57"/>
      <c r="BU27" s="55"/>
      <c r="BV27" s="58"/>
      <c r="BW27" s="58"/>
      <c r="BX27" s="58"/>
    </row>
    <row r="28" spans="1:76" s="2" customFormat="1" ht="21.75" customHeight="1">
      <c r="A28" s="111" t="s">
        <v>19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59">
        <v>3009</v>
      </c>
      <c r="AN28" s="59"/>
      <c r="AO28" s="59"/>
      <c r="AP28" s="59"/>
      <c r="AQ28" s="59"/>
      <c r="AR28" s="61">
        <v>649276</v>
      </c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2"/>
      <c r="BE28" s="62"/>
      <c r="BF28" s="62"/>
      <c r="BG28" s="60">
        <v>446858</v>
      </c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51"/>
      <c r="BU28" s="51"/>
      <c r="BV28" s="51"/>
      <c r="BW28" s="51"/>
      <c r="BX28" s="51"/>
    </row>
    <row r="29" spans="1:76" s="2" customFormat="1" ht="23.25" customHeight="1">
      <c r="A29" s="111" t="s">
        <v>20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59">
        <v>3010</v>
      </c>
      <c r="AN29" s="59"/>
      <c r="AO29" s="59"/>
      <c r="AP29" s="59"/>
      <c r="AQ29" s="59"/>
      <c r="AR29" s="61">
        <v>151138</v>
      </c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2"/>
      <c r="BD29" s="62"/>
      <c r="BE29" s="62"/>
      <c r="BF29" s="62"/>
      <c r="BG29" s="60">
        <v>107508</v>
      </c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51"/>
      <c r="BU29" s="51"/>
      <c r="BV29" s="51"/>
      <c r="BW29" s="51"/>
      <c r="BX29" s="51"/>
    </row>
    <row r="30" spans="1:76" s="2" customFormat="1" ht="19.5" customHeight="1">
      <c r="A30" s="100" t="s">
        <v>21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59">
        <v>3011</v>
      </c>
      <c r="AN30" s="59"/>
      <c r="AO30" s="59"/>
      <c r="AP30" s="59"/>
      <c r="AQ30" s="59"/>
      <c r="AR30" s="61">
        <v>677761</v>
      </c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2"/>
      <c r="BD30" s="62"/>
      <c r="BE30" s="62"/>
      <c r="BF30" s="62"/>
      <c r="BG30" s="60">
        <v>354484</v>
      </c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51"/>
      <c r="BU30" s="51"/>
      <c r="BV30" s="51"/>
      <c r="BW30" s="51"/>
      <c r="BX30" s="51"/>
    </row>
    <row r="31" spans="1:76" s="2" customFormat="1" ht="19.5" customHeight="1">
      <c r="A31" s="73" t="s">
        <v>81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63">
        <v>3012</v>
      </c>
      <c r="AN31" s="63"/>
      <c r="AO31" s="63"/>
      <c r="AP31" s="63"/>
      <c r="AQ31" s="63"/>
      <c r="AR31" s="64">
        <f>IF(AR20&gt;=AR25,AR20-AR25,0)</f>
        <v>1749142</v>
      </c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115"/>
      <c r="BD31" s="115"/>
      <c r="BE31" s="115"/>
      <c r="BF31" s="115"/>
      <c r="BG31" s="84">
        <f>IF(BG20&gt;=BG25,BG20-BG25,0)</f>
        <v>371876</v>
      </c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6"/>
      <c r="BT31" s="51"/>
      <c r="BU31" s="51"/>
      <c r="BV31" s="51"/>
      <c r="BW31" s="51"/>
      <c r="BX31" s="51"/>
    </row>
    <row r="32" spans="1:71" ht="19.5" customHeight="1">
      <c r="A32" s="73" t="s">
        <v>82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63">
        <v>3013</v>
      </c>
      <c r="AN32" s="63"/>
      <c r="AO32" s="63"/>
      <c r="AP32" s="63"/>
      <c r="AQ32" s="63"/>
      <c r="AR32" s="64">
        <f>IF(AR25&gt;=AR20,AR25-AR20,0)</f>
        <v>0</v>
      </c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115"/>
      <c r="BD32" s="115"/>
      <c r="BE32" s="115"/>
      <c r="BF32" s="115"/>
      <c r="BG32" s="64">
        <f>IF(BG25&gt;=BG20,BG25-BG20,0)</f>
        <v>0</v>
      </c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</row>
    <row r="33" spans="1:71" ht="19.5" customHeight="1">
      <c r="A33" s="73" t="s">
        <v>83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63">
        <v>3014</v>
      </c>
      <c r="AN33" s="63"/>
      <c r="AO33" s="63"/>
      <c r="AP33" s="63"/>
      <c r="AQ33" s="63"/>
      <c r="AR33" s="64">
        <f>SUM(AR34:BF39)</f>
        <v>5463457492</v>
      </c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115"/>
      <c r="BD33" s="115"/>
      <c r="BE33" s="115"/>
      <c r="BF33" s="115"/>
      <c r="BG33" s="64">
        <f>SUM(BG34:BS39)</f>
        <v>4200824406</v>
      </c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</row>
    <row r="34" spans="1:73" ht="19.5" customHeight="1">
      <c r="A34" s="77" t="s">
        <v>22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59">
        <v>3015</v>
      </c>
      <c r="AN34" s="59"/>
      <c r="AO34" s="59"/>
      <c r="AP34" s="59"/>
      <c r="AQ34" s="59"/>
      <c r="AR34" s="61">
        <v>426785659</v>
      </c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2"/>
      <c r="BD34" s="62"/>
      <c r="BE34" s="62"/>
      <c r="BF34" s="62"/>
      <c r="BG34" s="116">
        <v>525511668</v>
      </c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56"/>
      <c r="BU34" s="56"/>
    </row>
    <row r="35" spans="1:73" ht="22.5" customHeight="1">
      <c r="A35" s="77" t="s">
        <v>23</v>
      </c>
      <c r="B35" s="77"/>
      <c r="C35" s="77"/>
      <c r="D35" s="77"/>
      <c r="E35" s="77"/>
      <c r="F35" s="77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59">
        <v>3016</v>
      </c>
      <c r="AN35" s="59"/>
      <c r="AO35" s="59"/>
      <c r="AP35" s="59"/>
      <c r="AQ35" s="59"/>
      <c r="AR35" s="61">
        <v>197089269</v>
      </c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2"/>
      <c r="BD35" s="62"/>
      <c r="BE35" s="62"/>
      <c r="BF35" s="62"/>
      <c r="BG35" s="60">
        <v>151898857</v>
      </c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U35" s="56"/>
    </row>
    <row r="36" spans="1:71" ht="19.5" customHeight="1">
      <c r="A36" s="66" t="s">
        <v>24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9"/>
      <c r="AM36" s="59">
        <v>3017</v>
      </c>
      <c r="AN36" s="59"/>
      <c r="AO36" s="59"/>
      <c r="AP36" s="59"/>
      <c r="AQ36" s="59"/>
      <c r="AR36" s="61">
        <v>0</v>
      </c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2"/>
      <c r="BD36" s="62"/>
      <c r="BE36" s="62"/>
      <c r="BF36" s="62"/>
      <c r="BG36" s="60">
        <v>0</v>
      </c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</row>
    <row r="37" spans="1:73" ht="19.5" customHeight="1">
      <c r="A37" s="66" t="s">
        <v>25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9"/>
      <c r="AM37" s="59">
        <v>3018</v>
      </c>
      <c r="AN37" s="59"/>
      <c r="AO37" s="59"/>
      <c r="AP37" s="59"/>
      <c r="AQ37" s="59"/>
      <c r="AR37" s="61">
        <v>4839582564</v>
      </c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2"/>
      <c r="BD37" s="62"/>
      <c r="BE37" s="62"/>
      <c r="BF37" s="62"/>
      <c r="BG37" s="60">
        <v>3523413881</v>
      </c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56"/>
      <c r="BU37" s="56"/>
    </row>
    <row r="38" spans="1:71" ht="19.5" customHeight="1">
      <c r="A38" s="66" t="s">
        <v>12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9"/>
      <c r="AM38" s="59">
        <v>3019</v>
      </c>
      <c r="AN38" s="59"/>
      <c r="AO38" s="59"/>
      <c r="AP38" s="59"/>
      <c r="AQ38" s="59"/>
      <c r="AR38" s="70">
        <v>0</v>
      </c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1"/>
      <c r="BD38" s="71"/>
      <c r="BE38" s="71"/>
      <c r="BF38" s="71"/>
      <c r="BG38" s="60">
        <v>0</v>
      </c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</row>
    <row r="39" spans="1:71" ht="19.5" customHeight="1">
      <c r="A39" s="77" t="s">
        <v>26</v>
      </c>
      <c r="B39" s="77"/>
      <c r="C39" s="77"/>
      <c r="D39" s="77"/>
      <c r="E39" s="77"/>
      <c r="F39" s="77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59">
        <v>3020</v>
      </c>
      <c r="AN39" s="59"/>
      <c r="AO39" s="59"/>
      <c r="AP39" s="59"/>
      <c r="AQ39" s="59"/>
      <c r="AR39" s="70">
        <v>0</v>
      </c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1"/>
      <c r="BD39" s="71"/>
      <c r="BE39" s="71"/>
      <c r="BF39" s="71"/>
      <c r="BG39" s="60">
        <v>0</v>
      </c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</row>
    <row r="40" spans="1:71" ht="19.5" customHeight="1">
      <c r="A40" s="73" t="s">
        <v>27</v>
      </c>
      <c r="B40" s="81"/>
      <c r="C40" s="81"/>
      <c r="D40" s="81"/>
      <c r="E40" s="81"/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63">
        <v>3021</v>
      </c>
      <c r="AN40" s="63"/>
      <c r="AO40" s="63"/>
      <c r="AP40" s="63"/>
      <c r="AQ40" s="63"/>
      <c r="AR40" s="64">
        <f>SUM(AR41:BF46)</f>
        <v>5456398718</v>
      </c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65"/>
      <c r="BE40" s="65"/>
      <c r="BF40" s="65"/>
      <c r="BG40" s="64">
        <f>SUM(BG41:BS46)</f>
        <v>4189977191</v>
      </c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</row>
    <row r="41" spans="1:72" ht="19.5" customHeight="1">
      <c r="A41" s="77" t="s">
        <v>28</v>
      </c>
      <c r="B41" s="77"/>
      <c r="C41" s="77"/>
      <c r="D41" s="77"/>
      <c r="E41" s="77"/>
      <c r="F41" s="77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59">
        <v>3022</v>
      </c>
      <c r="AN41" s="59"/>
      <c r="AO41" s="59"/>
      <c r="AP41" s="59"/>
      <c r="AQ41" s="59"/>
      <c r="AR41" s="61">
        <v>405528858</v>
      </c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2"/>
      <c r="BD41" s="62"/>
      <c r="BE41" s="62"/>
      <c r="BF41" s="62"/>
      <c r="BG41" s="60">
        <v>461303878</v>
      </c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56"/>
    </row>
    <row r="42" spans="1:71" ht="19.5" customHeight="1">
      <c r="A42" s="66" t="s">
        <v>29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9"/>
      <c r="AM42" s="72">
        <v>3023</v>
      </c>
      <c r="AN42" s="72"/>
      <c r="AO42" s="72"/>
      <c r="AP42" s="72"/>
      <c r="AQ42" s="72"/>
      <c r="AR42" s="61">
        <v>192150000</v>
      </c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2"/>
      <c r="BD42" s="62"/>
      <c r="BE42" s="62"/>
      <c r="BF42" s="62"/>
      <c r="BG42" s="60">
        <v>150150947</v>
      </c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</row>
    <row r="43" spans="1:71" ht="18" customHeight="1">
      <c r="A43" s="66" t="s">
        <v>30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  <c r="AM43" s="59">
        <v>3024</v>
      </c>
      <c r="AN43" s="59"/>
      <c r="AO43" s="59"/>
      <c r="AP43" s="59"/>
      <c r="AQ43" s="59"/>
      <c r="AR43" s="61">
        <v>0</v>
      </c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2"/>
      <c r="BD43" s="62"/>
      <c r="BE43" s="62"/>
      <c r="BF43" s="62"/>
      <c r="BG43" s="60">
        <v>0</v>
      </c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</row>
    <row r="44" spans="1:72" ht="18" customHeight="1">
      <c r="A44" s="66" t="s">
        <v>31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9"/>
      <c r="AM44" s="72">
        <v>3025</v>
      </c>
      <c r="AN44" s="72"/>
      <c r="AO44" s="72"/>
      <c r="AP44" s="72"/>
      <c r="AQ44" s="72"/>
      <c r="AR44" s="61">
        <v>4858719860</v>
      </c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2"/>
      <c r="BD44" s="62"/>
      <c r="BE44" s="62"/>
      <c r="BF44" s="62"/>
      <c r="BG44" s="60">
        <v>3578522366</v>
      </c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56"/>
    </row>
    <row r="45" spans="1:71" ht="18" customHeight="1">
      <c r="A45" s="66" t="s">
        <v>32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9"/>
      <c r="AM45" s="59">
        <v>3026</v>
      </c>
      <c r="AN45" s="59"/>
      <c r="AO45" s="59"/>
      <c r="AP45" s="59"/>
      <c r="AQ45" s="59"/>
      <c r="AR45" s="70">
        <v>0</v>
      </c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1"/>
      <c r="BD45" s="71"/>
      <c r="BE45" s="71"/>
      <c r="BF45" s="71"/>
      <c r="BG45" s="60">
        <v>0</v>
      </c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</row>
    <row r="46" spans="1:71" ht="18" customHeight="1">
      <c r="A46" s="77" t="s">
        <v>33</v>
      </c>
      <c r="B46" s="92"/>
      <c r="C46" s="92"/>
      <c r="D46" s="92"/>
      <c r="E46" s="92"/>
      <c r="F46" s="92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72">
        <v>3027</v>
      </c>
      <c r="AN46" s="72"/>
      <c r="AO46" s="72"/>
      <c r="AP46" s="72"/>
      <c r="AQ46" s="72"/>
      <c r="AR46" s="70">
        <v>0</v>
      </c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1"/>
      <c r="BD46" s="71"/>
      <c r="BE46" s="71"/>
      <c r="BF46" s="71"/>
      <c r="BG46" s="60">
        <v>0</v>
      </c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</row>
    <row r="47" spans="1:71" ht="18" customHeight="1">
      <c r="A47" s="73" t="s">
        <v>84</v>
      </c>
      <c r="B47" s="89"/>
      <c r="C47" s="89"/>
      <c r="D47" s="89"/>
      <c r="E47" s="89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63">
        <v>3028</v>
      </c>
      <c r="AN47" s="63"/>
      <c r="AO47" s="63"/>
      <c r="AP47" s="63"/>
      <c r="AQ47" s="63"/>
      <c r="AR47" s="64">
        <f>IF(AR31-AR32+AR33-AR40&gt;=0,AR31-AR32+AR33-AR40,0)</f>
        <v>8807916</v>
      </c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5"/>
      <c r="BD47" s="65"/>
      <c r="BE47" s="65"/>
      <c r="BF47" s="65"/>
      <c r="BG47" s="84">
        <f>IF(BG31-BG32+BG33-BG40&gt;=0,BG31-BG32+BG33-BG40,0)</f>
        <v>11219091</v>
      </c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6"/>
    </row>
    <row r="48" spans="1:71" ht="18" customHeight="1">
      <c r="A48" s="73" t="s">
        <v>85</v>
      </c>
      <c r="B48" s="87"/>
      <c r="C48" s="87"/>
      <c r="D48" s="87"/>
      <c r="E48" s="87"/>
      <c r="F48" s="87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63">
        <v>3029</v>
      </c>
      <c r="AN48" s="63"/>
      <c r="AO48" s="63"/>
      <c r="AP48" s="63"/>
      <c r="AQ48" s="63"/>
      <c r="AR48" s="64">
        <f>IF(AR32+AR40-AR31-AR33&gt;=0,AR32+AR40-AR31-AR33,0)</f>
        <v>0</v>
      </c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5"/>
      <c r="BD48" s="65"/>
      <c r="BE48" s="65"/>
      <c r="BF48" s="65"/>
      <c r="BG48" s="64">
        <f>IF(BG32+BG40-BG31-BG33&gt;=0,BG32+BG40-BG31-BG33,0)</f>
        <v>0</v>
      </c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</row>
    <row r="49" spans="1:71" ht="18" customHeight="1">
      <c r="A49" s="77" t="s">
        <v>34</v>
      </c>
      <c r="B49" s="78"/>
      <c r="C49" s="78"/>
      <c r="D49" s="78"/>
      <c r="E49" s="78"/>
      <c r="F49" s="78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59">
        <v>3030</v>
      </c>
      <c r="AN49" s="59"/>
      <c r="AO49" s="59"/>
      <c r="AP49" s="59"/>
      <c r="AQ49" s="59"/>
      <c r="AR49" s="70">
        <v>0</v>
      </c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1"/>
      <c r="BD49" s="71"/>
      <c r="BE49" s="71"/>
      <c r="BF49" s="71"/>
      <c r="BG49" s="60">
        <v>0</v>
      </c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</row>
    <row r="50" spans="1:71" ht="18" customHeight="1">
      <c r="A50" s="77" t="s">
        <v>35</v>
      </c>
      <c r="B50" s="78"/>
      <c r="C50" s="78"/>
      <c r="D50" s="78"/>
      <c r="E50" s="78"/>
      <c r="F50" s="78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59">
        <v>3031</v>
      </c>
      <c r="AN50" s="59"/>
      <c r="AO50" s="59"/>
      <c r="AP50" s="59"/>
      <c r="AQ50" s="59"/>
      <c r="AR50" s="61">
        <v>0</v>
      </c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2"/>
      <c r="BD50" s="62"/>
      <c r="BE50" s="62"/>
      <c r="BF50" s="62"/>
      <c r="BG50" s="60">
        <v>0</v>
      </c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</row>
    <row r="51" spans="1:71" ht="18" customHeight="1">
      <c r="A51" s="73" t="s">
        <v>36</v>
      </c>
      <c r="B51" s="81"/>
      <c r="C51" s="81"/>
      <c r="D51" s="81"/>
      <c r="E51" s="81"/>
      <c r="F51" s="81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63">
        <v>3032</v>
      </c>
      <c r="AN51" s="63"/>
      <c r="AO51" s="63"/>
      <c r="AP51" s="63"/>
      <c r="AQ51" s="63"/>
      <c r="AR51" s="64">
        <f>IF(AR47-AR48-AR49-AR50&gt;=0,AR47-AR48-AR49-AR50,0)</f>
        <v>8807916</v>
      </c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5"/>
      <c r="BD51" s="65"/>
      <c r="BE51" s="65"/>
      <c r="BF51" s="65"/>
      <c r="BG51" s="64">
        <f>IF(BG47-BG48-BG49-BG50&gt;=0,BG47-BG48-BG49-BG50,0)</f>
        <v>11219091</v>
      </c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</row>
    <row r="52" spans="1:71" ht="18" customHeight="1">
      <c r="A52" s="73" t="s">
        <v>37</v>
      </c>
      <c r="B52" s="74"/>
      <c r="C52" s="74"/>
      <c r="D52" s="74"/>
      <c r="E52" s="74"/>
      <c r="F52" s="74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63">
        <v>3033</v>
      </c>
      <c r="AN52" s="63"/>
      <c r="AO52" s="63"/>
      <c r="AP52" s="63"/>
      <c r="AQ52" s="63"/>
      <c r="AR52" s="64">
        <f>IF(AR48-AR47+AR49+AR50&gt;=0,AR48-AR47+AR49+AR50,0)</f>
        <v>0</v>
      </c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5"/>
      <c r="BD52" s="65"/>
      <c r="BE52" s="65"/>
      <c r="BF52" s="65"/>
      <c r="BG52" s="64">
        <f>IF(BG48-BG47+BG49+BG50&gt;=0,BG48-BG47+BG49+BG50,0)</f>
        <v>0</v>
      </c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</row>
    <row r="53" spans="1:71" ht="18" customHeight="1">
      <c r="A53" s="73" t="s">
        <v>38</v>
      </c>
      <c r="B53" s="74"/>
      <c r="C53" s="74"/>
      <c r="D53" s="74"/>
      <c r="E53" s="74"/>
      <c r="F53" s="74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63">
        <v>3034</v>
      </c>
      <c r="AN53" s="63"/>
      <c r="AO53" s="63"/>
      <c r="AP53" s="63"/>
      <c r="AQ53" s="63"/>
      <c r="AR53" s="64">
        <f>SUM(AR54:BF58)</f>
        <v>0</v>
      </c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5"/>
      <c r="BD53" s="65"/>
      <c r="BE53" s="65"/>
      <c r="BF53" s="65"/>
      <c r="BG53" s="64">
        <f>SUM(BG54:BU58)</f>
        <v>0</v>
      </c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</row>
    <row r="54" spans="1:71" ht="18" customHeight="1">
      <c r="A54" s="126" t="s">
        <v>40</v>
      </c>
      <c r="B54" s="126"/>
      <c r="C54" s="126"/>
      <c r="D54" s="126"/>
      <c r="E54" s="126"/>
      <c r="F54" s="126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59">
        <v>3035</v>
      </c>
      <c r="AN54" s="59"/>
      <c r="AO54" s="59"/>
      <c r="AP54" s="59"/>
      <c r="AQ54" s="59"/>
      <c r="AR54" s="70">
        <v>0</v>
      </c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1"/>
      <c r="BD54" s="71"/>
      <c r="BE54" s="71"/>
      <c r="BF54" s="71"/>
      <c r="BG54" s="60">
        <v>0</v>
      </c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</row>
    <row r="55" spans="1:71" ht="18" customHeight="1">
      <c r="A55" s="77" t="s">
        <v>41</v>
      </c>
      <c r="B55" s="77"/>
      <c r="C55" s="77"/>
      <c r="D55" s="77"/>
      <c r="E55" s="77"/>
      <c r="F55" s="77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59">
        <v>3036</v>
      </c>
      <c r="AN55" s="59"/>
      <c r="AO55" s="59"/>
      <c r="AP55" s="59"/>
      <c r="AQ55" s="59"/>
      <c r="AR55" s="70">
        <v>0</v>
      </c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1"/>
      <c r="BD55" s="71"/>
      <c r="BE55" s="71"/>
      <c r="BF55" s="71"/>
      <c r="BG55" s="60">
        <v>0</v>
      </c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</row>
    <row r="56" spans="1:71" ht="18" customHeight="1">
      <c r="A56" s="77" t="s">
        <v>42</v>
      </c>
      <c r="B56" s="77"/>
      <c r="C56" s="77"/>
      <c r="D56" s="77"/>
      <c r="E56" s="77"/>
      <c r="F56" s="77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59">
        <v>3037</v>
      </c>
      <c r="AN56" s="59"/>
      <c r="AO56" s="59"/>
      <c r="AP56" s="59"/>
      <c r="AQ56" s="59"/>
      <c r="AR56" s="61">
        <v>0</v>
      </c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2"/>
      <c r="BD56" s="62"/>
      <c r="BE56" s="62"/>
      <c r="BF56" s="62"/>
      <c r="BG56" s="60">
        <v>0</v>
      </c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</row>
    <row r="57" spans="1:71" ht="18" customHeight="1">
      <c r="A57" s="126" t="s">
        <v>43</v>
      </c>
      <c r="B57" s="126"/>
      <c r="C57" s="126"/>
      <c r="D57" s="126"/>
      <c r="E57" s="126"/>
      <c r="F57" s="126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59">
        <v>3038</v>
      </c>
      <c r="AN57" s="59"/>
      <c r="AO57" s="59"/>
      <c r="AP57" s="59"/>
      <c r="AQ57" s="59"/>
      <c r="AR57" s="70">
        <v>0</v>
      </c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1"/>
      <c r="BD57" s="71"/>
      <c r="BE57" s="71"/>
      <c r="BF57" s="71"/>
      <c r="BG57" s="60">
        <v>0</v>
      </c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</row>
    <row r="58" spans="1:71" ht="18" customHeight="1">
      <c r="A58" s="126" t="s">
        <v>44</v>
      </c>
      <c r="B58" s="126"/>
      <c r="C58" s="126"/>
      <c r="D58" s="126"/>
      <c r="E58" s="126"/>
      <c r="F58" s="126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59">
        <v>3039</v>
      </c>
      <c r="AN58" s="59"/>
      <c r="AO58" s="59"/>
      <c r="AP58" s="59"/>
      <c r="AQ58" s="59"/>
      <c r="AR58" s="70">
        <v>0</v>
      </c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1"/>
      <c r="BD58" s="71"/>
      <c r="BE58" s="71"/>
      <c r="BF58" s="71"/>
      <c r="BG58" s="60">
        <v>0</v>
      </c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</row>
    <row r="59" spans="1:71" ht="18" customHeight="1">
      <c r="A59" s="73" t="s">
        <v>45</v>
      </c>
      <c r="B59" s="81"/>
      <c r="C59" s="81"/>
      <c r="D59" s="81"/>
      <c r="E59" s="81"/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63">
        <v>3040</v>
      </c>
      <c r="AN59" s="63"/>
      <c r="AO59" s="63"/>
      <c r="AP59" s="63"/>
      <c r="AQ59" s="63"/>
      <c r="AR59" s="64">
        <f>SUM(AR60:BF64)</f>
        <v>217919</v>
      </c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115"/>
      <c r="BD59" s="115"/>
      <c r="BE59" s="115"/>
      <c r="BF59" s="115"/>
      <c r="BG59" s="64">
        <f>SUM(BG60:BU64)</f>
        <v>119624</v>
      </c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</row>
    <row r="60" spans="1:71" ht="18" customHeight="1">
      <c r="A60" s="77" t="s">
        <v>46</v>
      </c>
      <c r="B60" s="92"/>
      <c r="C60" s="92"/>
      <c r="D60" s="92"/>
      <c r="E60" s="92"/>
      <c r="F60" s="92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59">
        <v>3041</v>
      </c>
      <c r="AN60" s="59"/>
      <c r="AO60" s="59"/>
      <c r="AP60" s="59"/>
      <c r="AQ60" s="59"/>
      <c r="AR60" s="70">
        <v>0</v>
      </c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1"/>
      <c r="BD60" s="71"/>
      <c r="BE60" s="71"/>
      <c r="BF60" s="71"/>
      <c r="BG60" s="60">
        <v>0</v>
      </c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</row>
    <row r="61" spans="1:71" ht="18" customHeight="1">
      <c r="A61" s="77" t="s">
        <v>47</v>
      </c>
      <c r="B61" s="126"/>
      <c r="C61" s="126"/>
      <c r="D61" s="126"/>
      <c r="E61" s="126"/>
      <c r="F61" s="126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59">
        <v>3042</v>
      </c>
      <c r="AN61" s="59"/>
      <c r="AO61" s="59"/>
      <c r="AP61" s="59"/>
      <c r="AQ61" s="59"/>
      <c r="AR61" s="70">
        <v>0</v>
      </c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1"/>
      <c r="BD61" s="71"/>
      <c r="BE61" s="71"/>
      <c r="BF61" s="71"/>
      <c r="BG61" s="60">
        <v>0</v>
      </c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</row>
    <row r="62" spans="1:71" ht="20.25" customHeight="1">
      <c r="A62" s="77" t="s">
        <v>48</v>
      </c>
      <c r="B62" s="77"/>
      <c r="C62" s="77"/>
      <c r="D62" s="77"/>
      <c r="E62" s="77"/>
      <c r="F62" s="77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59">
        <v>3043</v>
      </c>
      <c r="AN62" s="59"/>
      <c r="AO62" s="59"/>
      <c r="AP62" s="59"/>
      <c r="AQ62" s="59"/>
      <c r="AR62" s="61">
        <v>217919</v>
      </c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2"/>
      <c r="BD62" s="62"/>
      <c r="BE62" s="62"/>
      <c r="BF62" s="62"/>
      <c r="BG62" s="60">
        <v>119624</v>
      </c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</row>
    <row r="63" spans="1:71" ht="16.5" customHeight="1">
      <c r="A63" s="126" t="s">
        <v>49</v>
      </c>
      <c r="B63" s="126"/>
      <c r="C63" s="126"/>
      <c r="D63" s="126"/>
      <c r="E63" s="126"/>
      <c r="F63" s="126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59">
        <v>3044</v>
      </c>
      <c r="AN63" s="59"/>
      <c r="AO63" s="59"/>
      <c r="AP63" s="59"/>
      <c r="AQ63" s="59"/>
      <c r="AR63" s="70">
        <v>0</v>
      </c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1"/>
      <c r="BD63" s="71"/>
      <c r="BE63" s="71"/>
      <c r="BF63" s="71"/>
      <c r="BG63" s="60">
        <v>0</v>
      </c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</row>
    <row r="64" spans="1:71" ht="16.5" customHeight="1">
      <c r="A64" s="126" t="s">
        <v>50</v>
      </c>
      <c r="B64" s="126"/>
      <c r="C64" s="126"/>
      <c r="D64" s="126"/>
      <c r="E64" s="126"/>
      <c r="F64" s="126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59">
        <v>3045</v>
      </c>
      <c r="AN64" s="59"/>
      <c r="AO64" s="59"/>
      <c r="AP64" s="59"/>
      <c r="AQ64" s="59"/>
      <c r="AR64" s="70">
        <v>0</v>
      </c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1"/>
      <c r="BD64" s="71"/>
      <c r="BE64" s="71"/>
      <c r="BF64" s="71"/>
      <c r="BG64" s="60">
        <v>0</v>
      </c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</row>
    <row r="65" spans="1:71" ht="16.5" customHeight="1">
      <c r="A65" s="73" t="s">
        <v>51</v>
      </c>
      <c r="B65" s="81"/>
      <c r="C65" s="81"/>
      <c r="D65" s="81"/>
      <c r="E65" s="81"/>
      <c r="F65" s="81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63">
        <v>3046</v>
      </c>
      <c r="AN65" s="63"/>
      <c r="AO65" s="63"/>
      <c r="AP65" s="63"/>
      <c r="AQ65" s="63"/>
      <c r="AR65" s="64">
        <f>IF(AR53&gt;=AR59,AR53-AR59,0)</f>
        <v>0</v>
      </c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5"/>
      <c r="BD65" s="65"/>
      <c r="BE65" s="65"/>
      <c r="BF65" s="65"/>
      <c r="BG65" s="64">
        <f>IF(BG53&gt;=BG59,BG53-BG59,0)</f>
        <v>0</v>
      </c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</row>
    <row r="66" spans="1:71" ht="16.5" customHeight="1">
      <c r="A66" s="73" t="s">
        <v>52</v>
      </c>
      <c r="B66" s="81"/>
      <c r="C66" s="81"/>
      <c r="D66" s="81"/>
      <c r="E66" s="81"/>
      <c r="F66" s="81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63">
        <v>3047</v>
      </c>
      <c r="AN66" s="63"/>
      <c r="AO66" s="63"/>
      <c r="AP66" s="63"/>
      <c r="AQ66" s="63"/>
      <c r="AR66" s="64">
        <f>IF(AR59&gt;=AR53,AR59-AR53,0)</f>
        <v>217919</v>
      </c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5"/>
      <c r="BD66" s="65"/>
      <c r="BE66" s="65"/>
      <c r="BF66" s="65"/>
      <c r="BG66" s="64">
        <f>IF(BG59&gt;=BG53,BG59-BG53,0)</f>
        <v>119624</v>
      </c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</row>
    <row r="67" spans="1:71" ht="19.5" customHeight="1">
      <c r="A67" s="73" t="s">
        <v>53</v>
      </c>
      <c r="B67" s="81"/>
      <c r="C67" s="81"/>
      <c r="D67" s="81"/>
      <c r="E67" s="81"/>
      <c r="F67" s="81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63">
        <v>3048</v>
      </c>
      <c r="AN67" s="63"/>
      <c r="AO67" s="63"/>
      <c r="AP67" s="63"/>
      <c r="AQ67" s="63"/>
      <c r="AR67" s="64">
        <f>SUM(AR68:BF73)</f>
        <v>61874</v>
      </c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115"/>
      <c r="BD67" s="115"/>
      <c r="BE67" s="115"/>
      <c r="BF67" s="115"/>
      <c r="BG67" s="64">
        <f>SUM(BG68:BS73)</f>
        <v>241632</v>
      </c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</row>
    <row r="68" spans="1:71" ht="19.5" customHeight="1">
      <c r="A68" s="126" t="s">
        <v>54</v>
      </c>
      <c r="B68" s="126"/>
      <c r="C68" s="126"/>
      <c r="D68" s="126"/>
      <c r="E68" s="126"/>
      <c r="F68" s="126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59">
        <v>3049</v>
      </c>
      <c r="AN68" s="59"/>
      <c r="AO68" s="59"/>
      <c r="AP68" s="59"/>
      <c r="AQ68" s="59"/>
      <c r="AR68" s="70">
        <v>0</v>
      </c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1"/>
      <c r="BD68" s="71"/>
      <c r="BE68" s="71"/>
      <c r="BF68" s="71"/>
      <c r="BG68" s="60">
        <v>0</v>
      </c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</row>
    <row r="69" spans="1:71" ht="20.25" customHeight="1">
      <c r="A69" s="126" t="s">
        <v>55</v>
      </c>
      <c r="B69" s="126"/>
      <c r="C69" s="126"/>
      <c r="D69" s="126"/>
      <c r="E69" s="126"/>
      <c r="F69" s="126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59">
        <v>3050</v>
      </c>
      <c r="AN69" s="59"/>
      <c r="AO69" s="59"/>
      <c r="AP69" s="59"/>
      <c r="AQ69" s="59"/>
      <c r="AR69" s="70">
        <v>0</v>
      </c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1"/>
      <c r="BD69" s="71"/>
      <c r="BE69" s="71"/>
      <c r="BF69" s="71"/>
      <c r="BG69" s="60">
        <v>0</v>
      </c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</row>
    <row r="70" spans="1:71" ht="16.5" customHeight="1">
      <c r="A70" s="126" t="s">
        <v>56</v>
      </c>
      <c r="B70" s="126"/>
      <c r="C70" s="126"/>
      <c r="D70" s="126"/>
      <c r="E70" s="126"/>
      <c r="F70" s="126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59">
        <v>3051</v>
      </c>
      <c r="AN70" s="59"/>
      <c r="AO70" s="59"/>
      <c r="AP70" s="59"/>
      <c r="AQ70" s="59"/>
      <c r="AR70" s="61">
        <v>61874</v>
      </c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2"/>
      <c r="BD70" s="62"/>
      <c r="BE70" s="62"/>
      <c r="BF70" s="62"/>
      <c r="BG70" s="60">
        <v>241632</v>
      </c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</row>
    <row r="71" spans="1:71" ht="16.5" customHeight="1">
      <c r="A71" s="126" t="s">
        <v>57</v>
      </c>
      <c r="B71" s="126"/>
      <c r="C71" s="126"/>
      <c r="D71" s="126"/>
      <c r="E71" s="126"/>
      <c r="F71" s="126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59">
        <v>3052</v>
      </c>
      <c r="AN71" s="59"/>
      <c r="AO71" s="59"/>
      <c r="AP71" s="59"/>
      <c r="AQ71" s="59"/>
      <c r="AR71" s="70">
        <v>0</v>
      </c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1"/>
      <c r="BD71" s="71"/>
      <c r="BE71" s="71"/>
      <c r="BF71" s="71"/>
      <c r="BG71" s="60">
        <v>0</v>
      </c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</row>
    <row r="72" spans="1:71" ht="16.5" customHeight="1">
      <c r="A72" s="126" t="s">
        <v>58</v>
      </c>
      <c r="B72" s="126"/>
      <c r="C72" s="126"/>
      <c r="D72" s="126"/>
      <c r="E72" s="126"/>
      <c r="F72" s="126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59">
        <v>3053</v>
      </c>
      <c r="AN72" s="59"/>
      <c r="AO72" s="59"/>
      <c r="AP72" s="59"/>
      <c r="AQ72" s="59"/>
      <c r="AR72" s="70">
        <v>0</v>
      </c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1"/>
      <c r="BD72" s="71"/>
      <c r="BE72" s="71"/>
      <c r="BF72" s="71"/>
      <c r="BG72" s="60">
        <v>0</v>
      </c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</row>
    <row r="73" spans="1:71" ht="16.5" customHeight="1">
      <c r="A73" s="126" t="s">
        <v>59</v>
      </c>
      <c r="B73" s="126"/>
      <c r="C73" s="126"/>
      <c r="D73" s="126"/>
      <c r="E73" s="126"/>
      <c r="F73" s="126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59">
        <v>3054</v>
      </c>
      <c r="AN73" s="59"/>
      <c r="AO73" s="59"/>
      <c r="AP73" s="59"/>
      <c r="AQ73" s="59"/>
      <c r="AR73" s="70">
        <v>0</v>
      </c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1"/>
      <c r="BD73" s="71"/>
      <c r="BE73" s="71"/>
      <c r="BF73" s="71"/>
      <c r="BG73" s="60">
        <v>0</v>
      </c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</row>
    <row r="74" spans="1:72" ht="16.5" customHeight="1">
      <c r="A74" s="73" t="s">
        <v>60</v>
      </c>
      <c r="B74" s="81"/>
      <c r="C74" s="81"/>
      <c r="D74" s="81"/>
      <c r="E74" s="81"/>
      <c r="F74" s="8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63">
        <v>3055</v>
      </c>
      <c r="AN74" s="63"/>
      <c r="AO74" s="63"/>
      <c r="AP74" s="63"/>
      <c r="AQ74" s="63"/>
      <c r="AR74" s="64">
        <f>SUM(AR75:BF79)</f>
        <v>45928</v>
      </c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115"/>
      <c r="BD74" s="115"/>
      <c r="BE74" s="115"/>
      <c r="BF74" s="115"/>
      <c r="BG74" s="64">
        <f>SUM(BG75:BS79)</f>
        <v>23235</v>
      </c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52"/>
    </row>
    <row r="75" spans="1:71" ht="20.25" customHeight="1">
      <c r="A75" s="77" t="s">
        <v>61</v>
      </c>
      <c r="B75" s="92"/>
      <c r="C75" s="92"/>
      <c r="D75" s="92"/>
      <c r="E75" s="92"/>
      <c r="F75" s="92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59">
        <v>3056</v>
      </c>
      <c r="AN75" s="59"/>
      <c r="AO75" s="59"/>
      <c r="AP75" s="59"/>
      <c r="AQ75" s="59"/>
      <c r="AR75" s="70">
        <v>0</v>
      </c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1"/>
      <c r="BD75" s="71"/>
      <c r="BE75" s="71"/>
      <c r="BF75" s="71"/>
      <c r="BG75" s="60">
        <v>0</v>
      </c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</row>
    <row r="76" spans="1:71" ht="27" customHeight="1">
      <c r="A76" s="126" t="s">
        <v>62</v>
      </c>
      <c r="B76" s="126"/>
      <c r="C76" s="126"/>
      <c r="D76" s="126"/>
      <c r="E76" s="126"/>
      <c r="F76" s="126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59">
        <v>3057</v>
      </c>
      <c r="AN76" s="59"/>
      <c r="AO76" s="59"/>
      <c r="AP76" s="59"/>
      <c r="AQ76" s="59"/>
      <c r="AR76" s="70">
        <v>0</v>
      </c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1"/>
      <c r="BD76" s="71"/>
      <c r="BE76" s="71"/>
      <c r="BF76" s="71"/>
      <c r="BG76" s="60">
        <v>0</v>
      </c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</row>
    <row r="77" spans="1:71" ht="24.75" customHeight="1">
      <c r="A77" s="126" t="s">
        <v>63</v>
      </c>
      <c r="B77" s="126"/>
      <c r="C77" s="126"/>
      <c r="D77" s="126"/>
      <c r="E77" s="126"/>
      <c r="F77" s="126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59">
        <v>3058</v>
      </c>
      <c r="AN77" s="59"/>
      <c r="AO77" s="59"/>
      <c r="AP77" s="59"/>
      <c r="AQ77" s="59"/>
      <c r="AR77" s="61">
        <v>45928</v>
      </c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2"/>
      <c r="BD77" s="62"/>
      <c r="BE77" s="62"/>
      <c r="BF77" s="62"/>
      <c r="BG77" s="60">
        <v>23235</v>
      </c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</row>
    <row r="78" spans="1:71" ht="16.5" customHeight="1">
      <c r="A78" s="126" t="s">
        <v>64</v>
      </c>
      <c r="B78" s="126"/>
      <c r="C78" s="126"/>
      <c r="D78" s="126"/>
      <c r="E78" s="126"/>
      <c r="F78" s="126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59">
        <v>3059</v>
      </c>
      <c r="AN78" s="59"/>
      <c r="AO78" s="59"/>
      <c r="AP78" s="59"/>
      <c r="AQ78" s="59"/>
      <c r="AR78" s="70">
        <v>0</v>
      </c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1"/>
      <c r="BD78" s="71"/>
      <c r="BE78" s="71"/>
      <c r="BF78" s="71"/>
      <c r="BG78" s="60">
        <v>0</v>
      </c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</row>
    <row r="79" spans="1:71" ht="22.5" customHeight="1">
      <c r="A79" s="126" t="s">
        <v>65</v>
      </c>
      <c r="B79" s="126"/>
      <c r="C79" s="126"/>
      <c r="D79" s="126"/>
      <c r="E79" s="126"/>
      <c r="F79" s="126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59">
        <v>3060</v>
      </c>
      <c r="AN79" s="59"/>
      <c r="AO79" s="59"/>
      <c r="AP79" s="59"/>
      <c r="AQ79" s="59"/>
      <c r="AR79" s="70">
        <v>0</v>
      </c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1"/>
      <c r="BD79" s="71"/>
      <c r="BE79" s="71"/>
      <c r="BF79" s="71"/>
      <c r="BG79" s="60">
        <v>0</v>
      </c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</row>
    <row r="80" spans="1:71" ht="21" customHeight="1">
      <c r="A80" s="73" t="s">
        <v>66</v>
      </c>
      <c r="B80" s="81"/>
      <c r="C80" s="81"/>
      <c r="D80" s="81"/>
      <c r="E80" s="81"/>
      <c r="F80" s="81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63">
        <v>3061</v>
      </c>
      <c r="AN80" s="63"/>
      <c r="AO80" s="63"/>
      <c r="AP80" s="63"/>
      <c r="AQ80" s="63"/>
      <c r="AR80" s="64">
        <f>AR67-AR74</f>
        <v>15946</v>
      </c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4">
        <f>BG67-BG74</f>
        <v>218397</v>
      </c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</row>
    <row r="81" spans="1:71" ht="20.25" customHeight="1">
      <c r="A81" s="73" t="s">
        <v>67</v>
      </c>
      <c r="B81" s="81"/>
      <c r="C81" s="81"/>
      <c r="D81" s="81"/>
      <c r="E81" s="81"/>
      <c r="F81" s="81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63">
        <v>3062</v>
      </c>
      <c r="AN81" s="63"/>
      <c r="AO81" s="63"/>
      <c r="AP81" s="63"/>
      <c r="AQ81" s="63"/>
      <c r="AR81" s="64">
        <v>0</v>
      </c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5"/>
      <c r="BD81" s="65"/>
      <c r="BE81" s="65"/>
      <c r="BF81" s="65"/>
      <c r="BG81" s="64">
        <v>0</v>
      </c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</row>
    <row r="82" spans="1:71" ht="19.5" customHeight="1">
      <c r="A82" s="73" t="s">
        <v>68</v>
      </c>
      <c r="B82" s="81"/>
      <c r="C82" s="81"/>
      <c r="D82" s="81"/>
      <c r="E82" s="81"/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63">
        <v>3063</v>
      </c>
      <c r="AN82" s="63"/>
      <c r="AO82" s="63"/>
      <c r="AP82" s="63"/>
      <c r="AQ82" s="63"/>
      <c r="AR82" s="64">
        <f>AR20+AR33+AR53+AR67</f>
        <v>5467824176</v>
      </c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5"/>
      <c r="BD82" s="65"/>
      <c r="BE82" s="65"/>
      <c r="BF82" s="65"/>
      <c r="BG82" s="64">
        <f>BG20+BG33+BG53+BG67</f>
        <v>4202722720</v>
      </c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</row>
    <row r="83" spans="1:71" ht="16.5" customHeight="1">
      <c r="A83" s="73" t="s">
        <v>69</v>
      </c>
      <c r="B83" s="81"/>
      <c r="C83" s="81"/>
      <c r="D83" s="81"/>
      <c r="E83" s="81"/>
      <c r="F83" s="81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63">
        <v>3064</v>
      </c>
      <c r="AN83" s="63"/>
      <c r="AO83" s="63"/>
      <c r="AP83" s="63"/>
      <c r="AQ83" s="63"/>
      <c r="AR83" s="64">
        <f>AR25+AR40+AR49+AR50+AR59+AR74</f>
        <v>5459218233</v>
      </c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5"/>
      <c r="BD83" s="65"/>
      <c r="BE83" s="65"/>
      <c r="BF83" s="65"/>
      <c r="BG83" s="64">
        <f>BG25+BG40+BG49+BG50+BG59+BG74</f>
        <v>4191404856</v>
      </c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</row>
    <row r="84" spans="1:71" ht="16.5" customHeight="1">
      <c r="A84" s="81" t="s">
        <v>86</v>
      </c>
      <c r="B84" s="81"/>
      <c r="C84" s="81"/>
      <c r="D84" s="81"/>
      <c r="E84" s="81"/>
      <c r="F84" s="81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63">
        <v>3065</v>
      </c>
      <c r="AN84" s="63"/>
      <c r="AO84" s="63"/>
      <c r="AP84" s="63"/>
      <c r="AQ84" s="63"/>
      <c r="AR84" s="64">
        <f>IF(AR82-AR83&gt;=0,AR82-AR83,0)</f>
        <v>8605943</v>
      </c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5"/>
      <c r="BD84" s="65"/>
      <c r="BE84" s="65"/>
      <c r="BF84" s="65"/>
      <c r="BG84" s="64">
        <f>IF(BG82-BG83&gt;=0,BG82-BG83,0)</f>
        <v>11317864</v>
      </c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</row>
    <row r="85" spans="1:71" ht="12.75" customHeight="1">
      <c r="A85" s="81" t="s">
        <v>70</v>
      </c>
      <c r="B85" s="81"/>
      <c r="C85" s="81"/>
      <c r="D85" s="81"/>
      <c r="E85" s="81"/>
      <c r="F85" s="81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63">
        <v>3066</v>
      </c>
      <c r="AN85" s="63"/>
      <c r="AO85" s="63"/>
      <c r="AP85" s="63"/>
      <c r="AQ85" s="63"/>
      <c r="AR85" s="64">
        <f>IF(AR83-AR82&gt;=0,AR83-AR82,0)</f>
        <v>0</v>
      </c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5"/>
      <c r="BD85" s="65"/>
      <c r="BE85" s="65"/>
      <c r="BF85" s="65"/>
      <c r="BG85" s="64">
        <f>IF(BG83-BG82&gt;=0,BG83-BG82,0)</f>
        <v>0</v>
      </c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</row>
    <row r="86" spans="1:71" ht="18.75" customHeight="1">
      <c r="A86" s="135" t="s">
        <v>71</v>
      </c>
      <c r="B86" s="136"/>
      <c r="C86" s="136"/>
      <c r="D86" s="136"/>
      <c r="E86" s="136"/>
      <c r="F86" s="136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72">
        <v>3067</v>
      </c>
      <c r="AN86" s="72"/>
      <c r="AO86" s="72"/>
      <c r="AP86" s="72"/>
      <c r="AQ86" s="72"/>
      <c r="AR86" s="142">
        <v>19215602</v>
      </c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3"/>
      <c r="BD86" s="143"/>
      <c r="BE86" s="143"/>
      <c r="BF86" s="143"/>
      <c r="BG86" s="144">
        <v>7897419</v>
      </c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</row>
    <row r="87" spans="1:71" ht="12.75">
      <c r="A87" s="121" t="s">
        <v>72</v>
      </c>
      <c r="B87" s="122"/>
      <c r="C87" s="122"/>
      <c r="D87" s="122"/>
      <c r="E87" s="122"/>
      <c r="F87" s="122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59">
        <v>3068</v>
      </c>
      <c r="AN87" s="59"/>
      <c r="AO87" s="59"/>
      <c r="AP87" s="59"/>
      <c r="AQ87" s="59"/>
      <c r="AR87" s="140">
        <v>2367</v>
      </c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1"/>
      <c r="BD87" s="141"/>
      <c r="BE87" s="141"/>
      <c r="BF87" s="141"/>
      <c r="BG87" s="139">
        <v>623</v>
      </c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</row>
    <row r="88" spans="1:71" ht="15" customHeight="1">
      <c r="A88" s="121" t="s">
        <v>73</v>
      </c>
      <c r="B88" s="122"/>
      <c r="C88" s="122"/>
      <c r="D88" s="122"/>
      <c r="E88" s="122"/>
      <c r="F88" s="122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59">
        <v>3069</v>
      </c>
      <c r="AN88" s="59"/>
      <c r="AO88" s="59"/>
      <c r="AP88" s="59"/>
      <c r="AQ88" s="59"/>
      <c r="AR88" s="140">
        <v>239</v>
      </c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1"/>
      <c r="BD88" s="141"/>
      <c r="BE88" s="141"/>
      <c r="BF88" s="141"/>
      <c r="BG88" s="139">
        <v>304</v>
      </c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</row>
    <row r="89" spans="1:75" ht="23.25" customHeight="1">
      <c r="A89" s="73" t="s">
        <v>74</v>
      </c>
      <c r="B89" s="81"/>
      <c r="C89" s="81"/>
      <c r="D89" s="81"/>
      <c r="E89" s="81"/>
      <c r="F89" s="81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63">
        <v>3070</v>
      </c>
      <c r="AN89" s="63"/>
      <c r="AO89" s="63"/>
      <c r="AP89" s="63"/>
      <c r="AQ89" s="63"/>
      <c r="AR89" s="64">
        <f>AR84-AR85+AR86+AR87-AR88</f>
        <v>27823673</v>
      </c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5"/>
      <c r="BD89" s="65"/>
      <c r="BE89" s="65"/>
      <c r="BF89" s="65"/>
      <c r="BG89" s="64">
        <f>BG84-BG85+BG86+BG87-BG88</f>
        <v>19215602</v>
      </c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W89" s="53"/>
    </row>
    <row r="90" spans="1:71" ht="12.75">
      <c r="A90" s="20"/>
      <c r="B90" s="20"/>
      <c r="C90" s="20"/>
      <c r="D90" s="20"/>
      <c r="E90" s="20"/>
      <c r="F90" s="20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</row>
    <row r="91" spans="1:71" ht="12.75">
      <c r="A91" s="20"/>
      <c r="B91" s="20"/>
      <c r="C91" s="20"/>
      <c r="D91" s="20"/>
      <c r="E91" s="20"/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</row>
    <row r="92" spans="1:71" ht="0.75" customHeight="1">
      <c r="A92" s="129" t="s">
        <v>4</v>
      </c>
      <c r="B92" s="129"/>
      <c r="C92" s="131" t="s">
        <v>1</v>
      </c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AA92" s="133" t="s">
        <v>75</v>
      </c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34"/>
      <c r="AP92" s="134"/>
      <c r="AQ92" s="134"/>
      <c r="AR92" s="134"/>
      <c r="AY92" s="10"/>
      <c r="AZ92" s="10"/>
      <c r="BA92" s="10"/>
      <c r="BB92" s="10"/>
      <c r="BC92" s="132" t="s">
        <v>0</v>
      </c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0"/>
    </row>
    <row r="93" spans="1:71" ht="10.5" customHeight="1">
      <c r="A93" s="10"/>
      <c r="B93" s="10"/>
      <c r="C93" s="128" t="s">
        <v>76</v>
      </c>
      <c r="D93" s="128"/>
      <c r="E93" s="128"/>
      <c r="F93" s="128"/>
      <c r="G93" s="128"/>
      <c r="H93" s="128"/>
      <c r="I93" s="127"/>
      <c r="J93" s="127"/>
      <c r="K93" s="127"/>
      <c r="L93" s="127"/>
      <c r="M93" s="127"/>
      <c r="N93" s="125"/>
      <c r="O93" s="125"/>
      <c r="P93" s="125"/>
      <c r="Q93" s="124"/>
      <c r="R93" s="124"/>
      <c r="S93" s="125" t="s">
        <v>77</v>
      </c>
      <c r="T93" s="125"/>
      <c r="U93" s="125"/>
      <c r="V93" s="125"/>
      <c r="W93" s="125"/>
      <c r="X93" s="125"/>
      <c r="Y93" s="125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4"/>
      <c r="AR93" s="134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</row>
    <row r="94" spans="1:71" ht="12.75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7"/>
      <c r="AJ94" s="7"/>
      <c r="AK94" s="7"/>
      <c r="AL94" s="7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5"/>
      <c r="AY94" s="5"/>
      <c r="AZ94" s="5"/>
      <c r="BA94" s="5"/>
      <c r="BB94" s="5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</row>
    <row r="95" spans="1:71" ht="12.75">
      <c r="A95" s="119" t="s">
        <v>78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7"/>
      <c r="AA95" s="7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7"/>
      <c r="AS95" s="7"/>
      <c r="AT95" s="119" t="s">
        <v>79</v>
      </c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</row>
    <row r="96" spans="1:7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</row>
    <row r="97" spans="1:71" ht="12.7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</row>
    <row r="98" spans="1:71" ht="12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</row>
    <row r="99" spans="1:71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</row>
    <row r="100" spans="1:71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</row>
    <row r="101" spans="1:71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</row>
    <row r="102" spans="1:71" ht="12.75">
      <c r="A102" s="117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</row>
    <row r="103" spans="1:7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</row>
    <row r="104" spans="1:7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</row>
    <row r="105" spans="1:7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</row>
    <row r="106" spans="1:7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</row>
    <row r="107" spans="1:7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</row>
    <row r="108" spans="1:7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</row>
    <row r="109" spans="1:7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</row>
    <row r="110" spans="1:7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</row>
    <row r="111" spans="1:7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</row>
    <row r="112" spans="1:7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</row>
    <row r="113" spans="1:7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</row>
    <row r="114" spans="1:7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</row>
    <row r="115" spans="1:7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</row>
    <row r="116" spans="1:7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</row>
    <row r="117" spans="1:7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</row>
    <row r="118" spans="1:7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</row>
    <row r="119" spans="1:7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22"/>
      <c r="AF119" s="22"/>
      <c r="AG119" s="22"/>
      <c r="AH119" s="22"/>
      <c r="AI119" s="22"/>
      <c r="AJ119" s="22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5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</row>
    <row r="120" spans="1:7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22"/>
      <c r="AF120" s="22"/>
      <c r="AG120" s="22"/>
      <c r="AH120" s="22"/>
      <c r="AI120" s="22"/>
      <c r="AJ120" s="22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5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</row>
    <row r="121" spans="1:7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22"/>
      <c r="AF121" s="22"/>
      <c r="AG121" s="22"/>
      <c r="AH121" s="22"/>
      <c r="AI121" s="22"/>
      <c r="AJ121" s="22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5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</row>
    <row r="122" spans="1:7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22"/>
      <c r="AF122" s="22"/>
      <c r="AG122" s="22"/>
      <c r="AH122" s="22"/>
      <c r="AI122" s="22"/>
      <c r="AJ122" s="22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5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</row>
    <row r="123" spans="1:7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22"/>
      <c r="AF123" s="22"/>
      <c r="AG123" s="22"/>
      <c r="AH123" s="22"/>
      <c r="AI123" s="22"/>
      <c r="AJ123" s="22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5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</row>
    <row r="124" spans="1:7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24"/>
      <c r="AF124" s="24"/>
      <c r="AG124" s="24"/>
      <c r="AH124" s="24"/>
      <c r="AI124" s="24"/>
      <c r="AJ124" s="24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5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</row>
    <row r="125" spans="1:7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26"/>
      <c r="AF125" s="26"/>
      <c r="AG125" s="26"/>
      <c r="AH125" s="26"/>
      <c r="AI125" s="26"/>
      <c r="AJ125" s="26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5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</row>
    <row r="126" spans="1:7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26"/>
      <c r="AF126" s="26"/>
      <c r="AG126" s="26"/>
      <c r="AH126" s="26"/>
      <c r="AI126" s="26"/>
      <c r="AJ126" s="26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5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</row>
    <row r="127" spans="1:7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28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5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</row>
    <row r="128" spans="1:7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28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5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</row>
    <row r="129" spans="1:7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22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5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</row>
    <row r="130" spans="1:7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22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5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</row>
    <row r="131" spans="1:7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29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5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</row>
    <row r="132" spans="1:7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29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5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</row>
    <row r="133" spans="1:7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29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5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</row>
    <row r="134" spans="1:7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30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5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</row>
    <row r="135" spans="1:7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20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5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</row>
    <row r="136" spans="1:7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30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5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</row>
    <row r="137" spans="1:7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20"/>
      <c r="AF137" s="20"/>
      <c r="AG137" s="20"/>
      <c r="AH137" s="20"/>
      <c r="AI137" s="20"/>
      <c r="AJ137" s="20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5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</row>
    <row r="138" spans="1:7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20"/>
      <c r="AF138" s="20"/>
      <c r="AG138" s="20"/>
      <c r="AH138" s="20"/>
      <c r="AI138" s="20"/>
      <c r="AJ138" s="20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5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</row>
    <row r="139" spans="1:7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29"/>
      <c r="AF139" s="24"/>
      <c r="AG139" s="24"/>
      <c r="AH139" s="24"/>
      <c r="AI139" s="24"/>
      <c r="AJ139" s="24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5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</row>
    <row r="140" spans="1:7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31"/>
      <c r="AF140" s="32"/>
      <c r="AG140" s="32"/>
      <c r="AH140" s="32"/>
      <c r="AI140" s="32"/>
      <c r="AJ140" s="3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5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</row>
    <row r="141" spans="1:7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34"/>
      <c r="AF141" s="35"/>
      <c r="AG141" s="35"/>
      <c r="AH141" s="35"/>
      <c r="AI141" s="35"/>
      <c r="AJ141" s="35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5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</row>
    <row r="142" spans="1:7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31"/>
      <c r="AF142" s="35"/>
      <c r="AG142" s="35"/>
      <c r="AH142" s="35"/>
      <c r="AI142" s="35"/>
      <c r="AJ142" s="35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5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</row>
    <row r="143" spans="1:7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31"/>
      <c r="AF143" s="35"/>
      <c r="AG143" s="35"/>
      <c r="AH143" s="35"/>
      <c r="AI143" s="35"/>
      <c r="AJ143" s="35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5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</row>
    <row r="144" spans="1:7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20"/>
      <c r="AF144" s="20"/>
      <c r="AG144" s="20"/>
      <c r="AH144" s="20"/>
      <c r="AI144" s="20"/>
      <c r="AJ144" s="20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5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</row>
    <row r="145" spans="1:7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29"/>
      <c r="AF145" s="35"/>
      <c r="AG145" s="35"/>
      <c r="AH145" s="35"/>
      <c r="AI145" s="35"/>
      <c r="AJ145" s="35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5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</row>
    <row r="146" spans="1:7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29"/>
      <c r="AF146" s="35"/>
      <c r="AG146" s="35"/>
      <c r="AH146" s="35"/>
      <c r="AI146" s="35"/>
      <c r="AJ146" s="35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5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</row>
    <row r="147" spans="1:7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20"/>
      <c r="AF147" s="20"/>
      <c r="AG147" s="20"/>
      <c r="AH147" s="20"/>
      <c r="AI147" s="20"/>
      <c r="AJ147" s="20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5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</row>
    <row r="148" spans="1:7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20"/>
      <c r="AF148" s="20"/>
      <c r="AG148" s="20"/>
      <c r="AH148" s="20"/>
      <c r="AI148" s="20"/>
      <c r="AJ148" s="20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5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</row>
    <row r="149" spans="1:7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29"/>
      <c r="AF149" s="24"/>
      <c r="AG149" s="24"/>
      <c r="AH149" s="24"/>
      <c r="AI149" s="24"/>
      <c r="AJ149" s="24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5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</row>
    <row r="150" spans="1:7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29"/>
      <c r="AF150" s="24"/>
      <c r="AG150" s="24"/>
      <c r="AH150" s="24"/>
      <c r="AI150" s="24"/>
      <c r="AJ150" s="24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5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</row>
    <row r="151" spans="1:7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30"/>
      <c r="AF151" s="20"/>
      <c r="AG151" s="20"/>
      <c r="AH151" s="20"/>
      <c r="AI151" s="20"/>
      <c r="AJ151" s="20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5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</row>
    <row r="152" spans="1:7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20"/>
      <c r="AF152" s="20"/>
      <c r="AG152" s="20"/>
      <c r="AH152" s="20"/>
      <c r="AI152" s="20"/>
      <c r="AJ152" s="20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5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</row>
    <row r="153" spans="1:7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20"/>
      <c r="AF153" s="20"/>
      <c r="AG153" s="20"/>
      <c r="AH153" s="20"/>
      <c r="AI153" s="20"/>
      <c r="AJ153" s="20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5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</row>
    <row r="154" spans="1:7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20"/>
      <c r="AF154" s="20"/>
      <c r="AG154" s="20"/>
      <c r="AH154" s="20"/>
      <c r="AI154" s="20"/>
      <c r="AJ154" s="20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5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</row>
    <row r="155" spans="1:7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24"/>
      <c r="AF155" s="24"/>
      <c r="AG155" s="24"/>
      <c r="AH155" s="24"/>
      <c r="AI155" s="24"/>
      <c r="AJ155" s="24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5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</row>
    <row r="156" spans="1:7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20"/>
      <c r="AF156" s="20"/>
      <c r="AG156" s="20"/>
      <c r="AH156" s="20"/>
      <c r="AI156" s="20"/>
      <c r="AJ156" s="20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5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</row>
    <row r="157" spans="1:7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20"/>
      <c r="AF157" s="20"/>
      <c r="AG157" s="20"/>
      <c r="AH157" s="20"/>
      <c r="AI157" s="20"/>
      <c r="AJ157" s="20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5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</row>
    <row r="158" spans="1:7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20"/>
      <c r="AF158" s="20"/>
      <c r="AG158" s="20"/>
      <c r="AH158" s="20"/>
      <c r="AI158" s="20"/>
      <c r="AJ158" s="20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5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</row>
    <row r="159" spans="1:7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29"/>
      <c r="AF159" s="24"/>
      <c r="AG159" s="24"/>
      <c r="AH159" s="24"/>
      <c r="AI159" s="24"/>
      <c r="AJ159" s="24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5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</row>
    <row r="160" spans="1:7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</row>
    <row r="161" spans="1:7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</row>
    <row r="162" spans="1:7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</row>
    <row r="163" spans="1:7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</row>
    <row r="164" spans="1:7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</row>
    <row r="165" spans="1:7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</row>
    <row r="166" spans="1:7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</row>
    <row r="167" spans="1:7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</row>
    <row r="168" spans="1:7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</row>
    <row r="169" spans="1:7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</row>
    <row r="170" spans="1:7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</row>
    <row r="171" spans="1:7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</row>
    <row r="172" spans="1:70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</sheetData>
  <sheetProtection/>
  <mergeCells count="316">
    <mergeCell ref="BG67:BS67"/>
    <mergeCell ref="AR64:BF64"/>
    <mergeCell ref="AM67:AQ67"/>
    <mergeCell ref="AR67:BF67"/>
    <mergeCell ref="AM57:AQ57"/>
    <mergeCell ref="BG57:BS57"/>
    <mergeCell ref="BG64:BS64"/>
    <mergeCell ref="AR65:BF65"/>
    <mergeCell ref="AM65:AQ65"/>
    <mergeCell ref="AR57:BF57"/>
    <mergeCell ref="A2:BS2"/>
    <mergeCell ref="A3:BS3"/>
    <mergeCell ref="A4:BS4"/>
    <mergeCell ref="A1:BS1"/>
    <mergeCell ref="BG61:BS61"/>
    <mergeCell ref="A72:AL72"/>
    <mergeCell ref="AM72:AQ72"/>
    <mergeCell ref="AR72:BF72"/>
    <mergeCell ref="AR69:BF69"/>
    <mergeCell ref="BG69:BS69"/>
    <mergeCell ref="BG89:BS89"/>
    <mergeCell ref="G14:BN14"/>
    <mergeCell ref="S15:AC15"/>
    <mergeCell ref="AD15:AK15"/>
    <mergeCell ref="AO15:AV15"/>
    <mergeCell ref="AL15:AN15"/>
    <mergeCell ref="A57:AL57"/>
    <mergeCell ref="BG71:BS71"/>
    <mergeCell ref="AR71:BF71"/>
    <mergeCell ref="BG74:BS74"/>
    <mergeCell ref="AM75:AQ75"/>
    <mergeCell ref="AM70:AQ70"/>
    <mergeCell ref="AM74:AQ74"/>
    <mergeCell ref="AM69:AQ69"/>
    <mergeCell ref="BG82:BS82"/>
    <mergeCell ref="BG75:BS75"/>
    <mergeCell ref="AR82:BF82"/>
    <mergeCell ref="AR77:BF77"/>
    <mergeCell ref="AR70:BF70"/>
    <mergeCell ref="BG80:BS80"/>
    <mergeCell ref="BG81:BS81"/>
    <mergeCell ref="BG79:BS79"/>
    <mergeCell ref="BG72:BS72"/>
    <mergeCell ref="BG70:BS70"/>
    <mergeCell ref="BG85:BS85"/>
    <mergeCell ref="A71:AL71"/>
    <mergeCell ref="AM71:AQ71"/>
    <mergeCell ref="BG83:BS83"/>
    <mergeCell ref="AM82:AQ82"/>
    <mergeCell ref="AR74:BF74"/>
    <mergeCell ref="AR75:BF75"/>
    <mergeCell ref="AM73:AQ73"/>
    <mergeCell ref="AR73:BF73"/>
    <mergeCell ref="BG73:BS73"/>
    <mergeCell ref="BG88:BS88"/>
    <mergeCell ref="BG76:BS76"/>
    <mergeCell ref="BG78:BS78"/>
    <mergeCell ref="AR76:BF76"/>
    <mergeCell ref="BG84:BS84"/>
    <mergeCell ref="BG86:BS86"/>
    <mergeCell ref="AR85:BF85"/>
    <mergeCell ref="AR86:BF86"/>
    <mergeCell ref="AR87:BF87"/>
    <mergeCell ref="AR83:BF83"/>
    <mergeCell ref="AR89:BF89"/>
    <mergeCell ref="AR78:BF78"/>
    <mergeCell ref="AR79:BF79"/>
    <mergeCell ref="AR80:BF80"/>
    <mergeCell ref="AR81:BF81"/>
    <mergeCell ref="AR84:BF84"/>
    <mergeCell ref="BG87:BS87"/>
    <mergeCell ref="AR88:BF88"/>
    <mergeCell ref="AM88:AQ88"/>
    <mergeCell ref="AM89:AQ89"/>
    <mergeCell ref="AM81:AQ81"/>
    <mergeCell ref="AM83:AQ83"/>
    <mergeCell ref="AM84:AQ84"/>
    <mergeCell ref="AM85:AQ85"/>
    <mergeCell ref="AM86:AQ86"/>
    <mergeCell ref="AM87:AQ87"/>
    <mergeCell ref="AM76:AQ76"/>
    <mergeCell ref="AM78:AQ78"/>
    <mergeCell ref="AM79:AQ79"/>
    <mergeCell ref="AM80:AQ80"/>
    <mergeCell ref="A89:AL89"/>
    <mergeCell ref="A85:AL85"/>
    <mergeCell ref="A86:AL86"/>
    <mergeCell ref="A79:AL79"/>
    <mergeCell ref="A88:AL88"/>
    <mergeCell ref="A76:AL76"/>
    <mergeCell ref="A78:AL78"/>
    <mergeCell ref="A84:AL84"/>
    <mergeCell ref="A73:AL73"/>
    <mergeCell ref="A81:AL81"/>
    <mergeCell ref="A82:AL82"/>
    <mergeCell ref="A83:AL83"/>
    <mergeCell ref="A77:AL77"/>
    <mergeCell ref="A75:AL75"/>
    <mergeCell ref="A54:AL54"/>
    <mergeCell ref="A55:AL55"/>
    <mergeCell ref="A59:AL59"/>
    <mergeCell ref="A60:AL60"/>
    <mergeCell ref="A58:AL58"/>
    <mergeCell ref="A63:AL63"/>
    <mergeCell ref="A62:AL62"/>
    <mergeCell ref="AA92:AR93"/>
    <mergeCell ref="A74:AL74"/>
    <mergeCell ref="BG63:BS63"/>
    <mergeCell ref="BG66:BS66"/>
    <mergeCell ref="AM59:AQ59"/>
    <mergeCell ref="BG68:BS68"/>
    <mergeCell ref="AM68:AQ68"/>
    <mergeCell ref="BG65:BS65"/>
    <mergeCell ref="AM61:AQ61"/>
    <mergeCell ref="AR61:BF61"/>
    <mergeCell ref="AR62:BF62"/>
    <mergeCell ref="A70:AL70"/>
    <mergeCell ref="AM63:AQ63"/>
    <mergeCell ref="AR63:BF63"/>
    <mergeCell ref="AR68:BF68"/>
    <mergeCell ref="A66:AL66"/>
    <mergeCell ref="AM56:AQ56"/>
    <mergeCell ref="BG56:BS56"/>
    <mergeCell ref="A56:AL56"/>
    <mergeCell ref="C92:Y92"/>
    <mergeCell ref="AM58:AQ58"/>
    <mergeCell ref="AR58:BF58"/>
    <mergeCell ref="BG58:BS58"/>
    <mergeCell ref="A64:AL64"/>
    <mergeCell ref="BC92:BR92"/>
    <mergeCell ref="A67:AL67"/>
    <mergeCell ref="AW15:BE15"/>
    <mergeCell ref="AR32:BF32"/>
    <mergeCell ref="BG32:BS32"/>
    <mergeCell ref="N93:P93"/>
    <mergeCell ref="BG55:BS55"/>
    <mergeCell ref="AM54:AQ54"/>
    <mergeCell ref="AR54:BF54"/>
    <mergeCell ref="AR59:BF59"/>
    <mergeCell ref="BG50:BS50"/>
    <mergeCell ref="AR55:BF55"/>
    <mergeCell ref="BG54:BS54"/>
    <mergeCell ref="AM55:AQ55"/>
    <mergeCell ref="Q93:R93"/>
    <mergeCell ref="S93:Y93"/>
    <mergeCell ref="A61:AL61"/>
    <mergeCell ref="I93:M93"/>
    <mergeCell ref="C93:H93"/>
    <mergeCell ref="A68:AL68"/>
    <mergeCell ref="A69:AL69"/>
    <mergeCell ref="A92:B92"/>
    <mergeCell ref="AY93:BS93"/>
    <mergeCell ref="AM60:AQ60"/>
    <mergeCell ref="AR60:BF60"/>
    <mergeCell ref="BG60:BS60"/>
    <mergeCell ref="BG59:BS59"/>
    <mergeCell ref="A95:Y95"/>
    <mergeCell ref="AT95:BS95"/>
    <mergeCell ref="AB95:AQ95"/>
    <mergeCell ref="A87:AL87"/>
    <mergeCell ref="A80:AL80"/>
    <mergeCell ref="A97:Y102"/>
    <mergeCell ref="AM49:AQ49"/>
    <mergeCell ref="AR49:BF49"/>
    <mergeCell ref="BG49:BS49"/>
    <mergeCell ref="AM50:AQ50"/>
    <mergeCell ref="AR45:BF45"/>
    <mergeCell ref="AT97:BS102"/>
    <mergeCell ref="AM51:AQ51"/>
    <mergeCell ref="AR51:BF51"/>
    <mergeCell ref="BG51:BS51"/>
    <mergeCell ref="BG31:BS31"/>
    <mergeCell ref="AM31:AQ31"/>
    <mergeCell ref="BG37:BS37"/>
    <mergeCell ref="AM36:AQ36"/>
    <mergeCell ref="BG36:BS36"/>
    <mergeCell ref="AM37:AQ37"/>
    <mergeCell ref="BG34:BS34"/>
    <mergeCell ref="BG29:BS29"/>
    <mergeCell ref="AM34:AQ34"/>
    <mergeCell ref="AM30:AQ30"/>
    <mergeCell ref="BG30:BS30"/>
    <mergeCell ref="AM29:AQ29"/>
    <mergeCell ref="AM33:AQ33"/>
    <mergeCell ref="AR33:BF33"/>
    <mergeCell ref="BG33:BS33"/>
    <mergeCell ref="AM32:AQ32"/>
    <mergeCell ref="AR31:BF31"/>
    <mergeCell ref="AM21:AQ21"/>
    <mergeCell ref="AR21:BF21"/>
    <mergeCell ref="AM22:AQ22"/>
    <mergeCell ref="AR22:BF22"/>
    <mergeCell ref="AR23:BF23"/>
    <mergeCell ref="BG26:BS26"/>
    <mergeCell ref="AM26:AQ26"/>
    <mergeCell ref="AR26:BF26"/>
    <mergeCell ref="BG25:BS25"/>
    <mergeCell ref="BG23:BS23"/>
    <mergeCell ref="A33:AL33"/>
    <mergeCell ref="AM24:AQ24"/>
    <mergeCell ref="AR27:BF27"/>
    <mergeCell ref="AR30:BF30"/>
    <mergeCell ref="AR28:BF28"/>
    <mergeCell ref="BG22:BS22"/>
    <mergeCell ref="AM27:AQ27"/>
    <mergeCell ref="BG28:BS28"/>
    <mergeCell ref="BG27:BS27"/>
    <mergeCell ref="AM28:AQ28"/>
    <mergeCell ref="AM19:AQ19"/>
    <mergeCell ref="AM18:AQ18"/>
    <mergeCell ref="AR18:BF18"/>
    <mergeCell ref="AM23:AQ23"/>
    <mergeCell ref="A23:AL23"/>
    <mergeCell ref="A36:AL36"/>
    <mergeCell ref="AM20:AQ20"/>
    <mergeCell ref="AR20:BF20"/>
    <mergeCell ref="AM25:AQ25"/>
    <mergeCell ref="AR25:BF25"/>
    <mergeCell ref="BG18:BS18"/>
    <mergeCell ref="A18:AL18"/>
    <mergeCell ref="BG19:BS19"/>
    <mergeCell ref="AR19:BF19"/>
    <mergeCell ref="A32:AL32"/>
    <mergeCell ref="A27:AL27"/>
    <mergeCell ref="A28:AL28"/>
    <mergeCell ref="A31:AL31"/>
    <mergeCell ref="A29:AL29"/>
    <mergeCell ref="A24:AL24"/>
    <mergeCell ref="BB16:BQ16"/>
    <mergeCell ref="A19:AL19"/>
    <mergeCell ref="A30:AL30"/>
    <mergeCell ref="A25:AL25"/>
    <mergeCell ref="A26:AL26"/>
    <mergeCell ref="A21:AL21"/>
    <mergeCell ref="A22:AL22"/>
    <mergeCell ref="AR24:BF24"/>
    <mergeCell ref="BG24:BS24"/>
    <mergeCell ref="A20:AL20"/>
    <mergeCell ref="BG20:BS20"/>
    <mergeCell ref="BG21:BS21"/>
    <mergeCell ref="A34:AL34"/>
    <mergeCell ref="A46:AL46"/>
    <mergeCell ref="A38:AL38"/>
    <mergeCell ref="A39:AL39"/>
    <mergeCell ref="A41:AL41"/>
    <mergeCell ref="A40:AL40"/>
    <mergeCell ref="A45:AL45"/>
    <mergeCell ref="A35:AL35"/>
    <mergeCell ref="AR43:BF43"/>
    <mergeCell ref="AR42:BF42"/>
    <mergeCell ref="BG41:BS41"/>
    <mergeCell ref="BG40:BS40"/>
    <mergeCell ref="AM40:AQ40"/>
    <mergeCell ref="AR40:BF40"/>
    <mergeCell ref="AR41:BF41"/>
    <mergeCell ref="AM43:AQ43"/>
    <mergeCell ref="AR39:BF39"/>
    <mergeCell ref="BG39:BS39"/>
    <mergeCell ref="AM41:AQ41"/>
    <mergeCell ref="BG42:BS42"/>
    <mergeCell ref="AR37:BF37"/>
    <mergeCell ref="AM38:AQ38"/>
    <mergeCell ref="AM39:AQ39"/>
    <mergeCell ref="AR38:BF38"/>
    <mergeCell ref="BG38:BS38"/>
    <mergeCell ref="AM42:AQ42"/>
    <mergeCell ref="A42:AL42"/>
    <mergeCell ref="AR52:BF52"/>
    <mergeCell ref="BG52:BS52"/>
    <mergeCell ref="A49:AL49"/>
    <mergeCell ref="A52:AL52"/>
    <mergeCell ref="A48:AL48"/>
    <mergeCell ref="A47:AL47"/>
    <mergeCell ref="AM48:AQ48"/>
    <mergeCell ref="BG43:BS43"/>
    <mergeCell ref="BG45:BS45"/>
    <mergeCell ref="A37:AL37"/>
    <mergeCell ref="AM35:AQ35"/>
    <mergeCell ref="AR47:BF47"/>
    <mergeCell ref="BG47:BS47"/>
    <mergeCell ref="AM66:AQ66"/>
    <mergeCell ref="AR66:BF66"/>
    <mergeCell ref="AM64:AQ64"/>
    <mergeCell ref="A65:AL65"/>
    <mergeCell ref="AM47:AQ47"/>
    <mergeCell ref="BG48:BS48"/>
    <mergeCell ref="BG44:BS44"/>
    <mergeCell ref="AM45:AQ45"/>
    <mergeCell ref="A53:AL53"/>
    <mergeCell ref="A50:AL50"/>
    <mergeCell ref="AR44:BF44"/>
    <mergeCell ref="A51:AL51"/>
    <mergeCell ref="AM46:AQ46"/>
    <mergeCell ref="AM52:AQ52"/>
    <mergeCell ref="AR53:BF53"/>
    <mergeCell ref="BG53:BS53"/>
    <mergeCell ref="AR48:BF48"/>
    <mergeCell ref="AM77:AQ77"/>
    <mergeCell ref="BG77:BS77"/>
    <mergeCell ref="A43:AL43"/>
    <mergeCell ref="BG46:BS46"/>
    <mergeCell ref="AR50:BF50"/>
    <mergeCell ref="AR56:BF56"/>
    <mergeCell ref="AR46:BF46"/>
    <mergeCell ref="A44:AL44"/>
    <mergeCell ref="AM44:AQ44"/>
    <mergeCell ref="BV21:BX21"/>
    <mergeCell ref="BV27:BX27"/>
    <mergeCell ref="AM62:AQ62"/>
    <mergeCell ref="BG62:BS62"/>
    <mergeCell ref="AR29:BF29"/>
    <mergeCell ref="AR35:BF35"/>
    <mergeCell ref="AR36:BF36"/>
    <mergeCell ref="AR34:BF34"/>
    <mergeCell ref="BG35:BS35"/>
    <mergeCell ref="AM53:AQ53"/>
  </mergeCells>
  <printOptions/>
  <pageMargins left="0.5905511811023623" right="0.15748031496062992" top="0.31496062992125984" bottom="0.3937007874015748" header="1.0236220472440944" footer="0.5118110236220472"/>
  <pageSetup horizontalDpi="600" verticalDpi="600" orientation="portrait" paperSize="9" r:id="rId1"/>
  <headerFooter alignWithMargins="0">
    <oddHeader>&amp;R&amp;"Calibri"&amp;11&amp;K000000 INTERNO&amp;1#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JUBMES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mihailo.pilipovic</dc:creator>
  <cp:keywords/>
  <dc:description/>
  <cp:lastModifiedBy>Marina Zarić</cp:lastModifiedBy>
  <cp:lastPrinted>2018-11-01T10:31:32Z</cp:lastPrinted>
  <dcterms:created xsi:type="dcterms:W3CDTF">2004-07-29T09:21:04Z</dcterms:created>
  <dcterms:modified xsi:type="dcterms:W3CDTF">2024-02-22T10:34:13Z</dcterms:modified>
  <cp:category/>
  <cp:version/>
  <cp:contentType/>
  <cp:contentStatus/>
</cp:coreProperties>
</file>